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D:\Госпрограмма\Отчет по ГП 2023год\"/>
    </mc:Choice>
  </mc:AlternateContent>
  <xr:revisionPtr revIDLastSave="0" documentId="13_ncr:1_{DACE0920-BCBD-4A74-A546-4B05A855BCE6}" xr6:coauthVersionLast="44" xr6:coauthVersionMax="44" xr10:uidLastSave="{00000000-0000-0000-0000-000000000000}"/>
  <bookViews>
    <workbookView xWindow="660" yWindow="1350" windowWidth="28800" windowHeight="15510" xr2:uid="{00000000-000D-0000-FFFF-FFFF00000000}"/>
  </bookViews>
  <sheets>
    <sheet name="Форма 4" sheetId="8" r:id="rId1"/>
  </sheets>
  <definedNames>
    <definedName name="_xlnm.Print_Titles" localSheetId="0">'Форма 4'!$6:$7</definedName>
    <definedName name="_xlnm.Print_Area" localSheetId="0">'Форма 4'!$A$1:$L$114</definedName>
  </definedNames>
  <calcPr calcId="18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 i="8" l="1"/>
  <c r="K9" i="8"/>
  <c r="K8" i="8" s="1"/>
  <c r="I9" i="8"/>
  <c r="I8" i="8" s="1"/>
  <c r="K25" i="8" l="1"/>
  <c r="I25" i="8"/>
  <c r="K62" i="8"/>
  <c r="I62" i="8"/>
  <c r="K63" i="8" l="1"/>
  <c r="I13" i="8" l="1"/>
  <c r="J13" i="8"/>
  <c r="J70" i="8"/>
  <c r="I99" i="8"/>
  <c r="K99" i="8"/>
  <c r="J99" i="8"/>
  <c r="I106" i="8"/>
  <c r="K106" i="8"/>
  <c r="J106" i="8"/>
  <c r="I63" i="8" l="1"/>
  <c r="J63" i="8"/>
  <c r="I95" i="8"/>
  <c r="K95" i="8"/>
  <c r="J95" i="8"/>
  <c r="I55" i="8"/>
  <c r="K55" i="8"/>
  <c r="J55" i="8"/>
  <c r="I51" i="8"/>
  <c r="K51" i="8"/>
  <c r="J51" i="8"/>
  <c r="I44" i="8"/>
  <c r="K44" i="8"/>
  <c r="J44" i="8"/>
  <c r="J25" i="8"/>
  <c r="J62" i="8" l="1"/>
  <c r="I70" i="8"/>
  <c r="J9" i="8" l="1"/>
  <c r="K13" i="8" l="1"/>
  <c r="K70" i="8"/>
</calcChain>
</file>

<file path=xl/sharedStrings.xml><?xml version="1.0" encoding="utf-8"?>
<sst xmlns="http://schemas.openxmlformats.org/spreadsheetml/2006/main" count="246" uniqueCount="116">
  <si>
    <t>№ п/п</t>
  </si>
  <si>
    <t>2</t>
  </si>
  <si>
    <t>1</t>
  </si>
  <si>
    <t>Статус</t>
  </si>
  <si>
    <t>3</t>
  </si>
  <si>
    <t>Развитие жилищного строительства</t>
  </si>
  <si>
    <t>Государственная программа "Обеспечение жильем и коммунальными услугами населения Кабардино-Балкарской Республики»</t>
  </si>
  <si>
    <t>2.1</t>
  </si>
  <si>
    <t>2.2</t>
  </si>
  <si>
    <t>граждане, пострадавшие в результате радиационных аварий и катастроф, участники ликвидации последствий таких аварий и приравненные к ним лица</t>
  </si>
  <si>
    <t>граждане, выезжающие из районов крайнего севера и приравненных к ним местностей</t>
  </si>
  <si>
    <t>компенсация части процентной ставки по предоставленным кредитам гражданам, состоящим в списке граждан, нуждающихся в получении кредитов на строительство (приобретение) жилья</t>
  </si>
  <si>
    <t>компенсации части процентной ставки по предоставленным ипотечным кредитам гражданам, являющимся владельцами материнского (семейного) капитала</t>
  </si>
  <si>
    <t>3.1</t>
  </si>
  <si>
    <t xml:space="preserve"> Подпрограмма «Создание условий для обеспечения доступным и комфортным жильем» </t>
  </si>
  <si>
    <t>Наименование ведомственной целевой программы, основного мероприятия, мероприятия</t>
  </si>
  <si>
    <t>Ответственный исполнитель</t>
  </si>
  <si>
    <t>Плановая дата окончания реализации мероприятия</t>
  </si>
  <si>
    <t>Фактическая дата окончания реализации мероприятия</t>
  </si>
  <si>
    <t>Ожидаемая дата окончания реализации мероприятия</t>
  </si>
  <si>
    <t>Фактический результат реализации мероприятия</t>
  </si>
  <si>
    <t>Расходы республиканского бюджета на реализацию государственной программы, тыс. рублей</t>
  </si>
  <si>
    <t xml:space="preserve">Предусмотрено ГП </t>
  </si>
  <si>
    <t>Заключено контрактов на отчетную дату, тыс. рублей</t>
  </si>
  <si>
    <t>Подпрограмма "Создание условий для обеспечения качественными услугами жилищно-коммунального хозяйства населения Кабардино-Балкарской Республики"</t>
  </si>
  <si>
    <t xml:space="preserve">Сводная бюджетная роспись на отчетную дату </t>
  </si>
  <si>
    <t>Подпрограмма «Обеспечение реализации государственной программы Кабардино-Балкарской Республики «Обеспечение жильем и коммунальными услугами населения Кабардино-Балкарской Республики»</t>
  </si>
  <si>
    <t>Минстрой КБР</t>
  </si>
  <si>
    <t>Мониторинг реализации   
государственной программы за счет всех источников финансирования</t>
  </si>
  <si>
    <t>1.1.</t>
  </si>
  <si>
    <t>1.2.</t>
  </si>
  <si>
    <t>1.2.1.</t>
  </si>
  <si>
    <t>1.2.2.</t>
  </si>
  <si>
    <t>1.3.</t>
  </si>
  <si>
    <t>1.4.</t>
  </si>
  <si>
    <t>1.4.1.</t>
  </si>
  <si>
    <t>1.4.2.</t>
  </si>
  <si>
    <t>Х</t>
  </si>
  <si>
    <t>предоставление субсидий из республиканского бюджета Кабардино-Балкарской Республики акционерному обществу "Банк ДОМ.РФ" на возмещение недополученных доходов по жилищным (ипотечным) кредитам (займам), предоставленным отдельным категориям граждан на приобретение (строительство) жилья</t>
  </si>
  <si>
    <r>
      <t xml:space="preserve">Координатор государственной программы  </t>
    </r>
    <r>
      <rPr>
        <u/>
        <sz val="14"/>
        <rFont val="Times New Roman"/>
        <family val="1"/>
        <charset val="204"/>
      </rPr>
      <t xml:space="preserve">Министерство строительства и жилищно-коммунального хозяйства Кабардино-Балкарской Республики </t>
    </r>
  </si>
  <si>
    <t>Обеспечение функций аппарата Министерства строительства и жилищно-коммунального хозяйства Кабардино-Балкарской Республики</t>
  </si>
  <si>
    <t>1.2.3.</t>
  </si>
  <si>
    <t>2.3</t>
  </si>
  <si>
    <t>Энергосбережение и повышение энергетической эффективности в жилищном фонде и в системах коммунальной инфраструктуры</t>
  </si>
  <si>
    <t>2.4</t>
  </si>
  <si>
    <t>2.5</t>
  </si>
  <si>
    <t>2.6</t>
  </si>
  <si>
    <t>8,9,10</t>
  </si>
  <si>
    <t xml:space="preserve">Причины невыполнения/отклонения сроков, объемов финансирования мероприятий и контрольных событий и их влияние на ход реализации ГП </t>
  </si>
  <si>
    <t>нет</t>
  </si>
  <si>
    <t xml:space="preserve">Меры нейтрализации/минимизации отклонения по контрольному событию, оказывающего существенное воздействие на реализацию госпрограммы </t>
  </si>
  <si>
    <t>форма 14</t>
  </si>
  <si>
    <t>2.2.1</t>
  </si>
  <si>
    <t>2.2.2</t>
  </si>
  <si>
    <t>разработка проектно-сметной документации на строительство очистных сооружений г.п. Тырныауз; реконструкция канализационного коллектора от поляны Азау до поселка Эльбрус</t>
  </si>
  <si>
    <t>2.2.3</t>
  </si>
  <si>
    <t>3.2</t>
  </si>
  <si>
    <t>Кассовое исполнение на отчетную дату   (1 квартал)</t>
  </si>
  <si>
    <t>Выполнение государственных обязательств по обеспечению жильем категорий граждан, установленных федеральным законодательством, в том чиле:</t>
  </si>
  <si>
    <t>"Обеспечение жильем и коммунальными услугами населения Кабардино-Балкарской Республики" за 1 квартал 2023 года</t>
  </si>
  <si>
    <t>В 2023 году планируется ввести 519 тыс. кв. метров жилья. За январь-март  введено 97,0 тыс. кв. метров жилья, или 156 % к аналог. периоду 2022 года</t>
  </si>
  <si>
    <t>Свидетельствами о праве на получение субсидий на приобретение жилья  в рамках выделенных средств  их ФБ обеспечено 4 человека.</t>
  </si>
  <si>
    <t>2.1.1</t>
  </si>
  <si>
    <t>2.1.2</t>
  </si>
  <si>
    <t>Реконструкция объекта "Водоснабжение по ул. Терешковой - Родниковая в с.п. Кенделен"</t>
  </si>
  <si>
    <t>Совершенствование управления специальными жилищными программами с использованием ипотечного кредитования, в том числе:</t>
  </si>
  <si>
    <t>Оказание государственной поддержки гражданам в обеспечении жильем и оплате жилищно-коммунальных услуг</t>
  </si>
  <si>
    <t>1.3.1</t>
  </si>
  <si>
    <t>осуществление полномочий по обеспечению жильем отдельных категорий граждан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</si>
  <si>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1.3.2</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</si>
  <si>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</si>
  <si>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1.3.3</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</si>
  <si>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</si>
  <si>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1.3.4</t>
  </si>
  <si>
    <t>компенсация отдельным категориям граждан оплаты взноса на капитальный ремонт общего имущества в многоквартирном доме</t>
  </si>
  <si>
    <t>1.3.5</t>
  </si>
  <si>
    <t>субсидии на реализацию мероприятий по обеспечению жильем молодых семей</t>
  </si>
  <si>
    <t>1.3.6</t>
  </si>
  <si>
    <t>субсидии бюджетам муниципальных образований на поддержку муниципальных программ по обеспечению благоустроенными жилыми помещениями семей, проживающих в многоквартирных домах коммунального типа, путем строительства многоквартирных домов, реконструкции многоквартирных домов коммунального типа или приобретения данных помещенийсубсидии бюджетам муниципальных образований на поддержку муниципальных программ по обеспечению благоустроенными жилыми помещениями семей, проживающих в многоквартирных домах коммунального типа, путем строительства многоквартирных домов, реконструкции многоквартирных домов коммунального типа или приобретения данных помещений</t>
  </si>
  <si>
    <t>1.5</t>
  </si>
  <si>
    <t>Региональный проект "Жилье"</t>
  </si>
  <si>
    <t>1.5.1</t>
  </si>
  <si>
    <t>Стимулирование программ развития жилищного строительства Кабардино-Балкарской Республики</t>
  </si>
  <si>
    <t>1.6</t>
  </si>
  <si>
    <t>Региональный проект "Обеспечение устойчивого сокращения непригодного для проживания жилищного фонда"</t>
  </si>
  <si>
    <t>1.6.1</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</si>
  <si>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</si>
  <si>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1.6.2</t>
  </si>
  <si>
    <t>Обеспечение мероприятий по переселению граждан из аварийного жилищного фонда, признанного таковым с 1 января 2017 года по 1 января 2022 года</t>
  </si>
  <si>
    <t>Содействие проведению капитального ремонта многоквартирных домов</t>
  </si>
  <si>
    <t xml:space="preserve">государственная поддержка реализации региональной программы капитального ремонта общего имущества в многоквартирных домах, расположенных на территории Кабардино-Балкарской Республики </t>
  </si>
  <si>
    <t>субсидии Некоммерческому фонду «Региональный оператор капитального ремонта многоквартирных домов Кабардино-Балкарской Республики» на возмещение затрат на проведение капитального ремонта общего имущества в многоквартирных домах в части замены лифтового оборудования, признанного непригодным для эксплуатации»</t>
  </si>
  <si>
    <t>Поддержка региональных программ модернизации систем коммунальной инфраструктуры</t>
  </si>
  <si>
    <t>расходы на обеспечение деятельности (оказание услуг) государственных учреждений (Водоканаланализ)</t>
  </si>
  <si>
    <t>"Строительство новых водопроводных сетей от скважины до ул. Шварева, ул. Комсомольской, ул. Цыбулина, ул. Виноградной на территории г.п. Майский Майского муниципального района КБР"</t>
  </si>
  <si>
    <t>2.2.4</t>
  </si>
  <si>
    <t>2.2.5</t>
  </si>
  <si>
    <t>2.2.6</t>
  </si>
  <si>
    <t>субсидии бюджетам муниципальных образований на разработку проектно-сметной документации объектов водоснабжения и водоотведения</t>
  </si>
  <si>
    <t>2.2.7</t>
  </si>
  <si>
    <t xml:space="preserve">Поддержка модернизации инфраструктуры Кабардино-Балкарской Республики </t>
  </si>
  <si>
    <t>2.4.1</t>
  </si>
  <si>
    <t>реализация мероприятий по повышению устойчивости жилых домов, основных объектов и систем жизнеобеспечения в сейсмических районах Российской Федерации</t>
  </si>
  <si>
    <t>Региональный проект "Чистая вода"</t>
  </si>
  <si>
    <t>2.5.1</t>
  </si>
  <si>
    <t>строительство и реконструкция (модернизация) объектов питьевого водоснабжения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</si>
  <si>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</si>
  <si>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Создание, развитие и техничекое сопровождение "Региональной информационной системы обеспечения градостроительной деятельности Кабардино-Балкарской Республики"</t>
  </si>
  <si>
    <t>Минтруд КБР</t>
  </si>
  <si>
    <t>реализация инфраструктурных проектов, источником финансового обеспечения которых являются бюджетные кредиты, предоставляемые из федерального бюджета на финансовое обеспечение реализации инфраструктурных проектов. "Строительство Баксанского группового водопровода" (мощность 79,17 км)</t>
  </si>
  <si>
    <t>организация реализации социально значимых проектов с использованием средств республиканского бюджета Кабардино-Балкарской Республики, поступивших из федерального бюджета в 2022 году в виде дотации (гранта) в форме межбюджетных трансфертов за достижение показателей деятельности органов исполнительной власти субъектов Российской Федерации социально значимых проектов: «Завершение строительства канализационного коллектора в с.п. Дыгулыбгей г.о. Баксан Кабардино-Балкарской Республики»</t>
  </si>
  <si>
    <t xml:space="preserve">расселено 24 гражданина 
</t>
  </si>
  <si>
    <t>свидетельствами о праве на получение социальной выплаты на приобретение (строительство) жилья обеспечено 68 молодых семей.</t>
  </si>
  <si>
    <t xml:space="preserve">На 1 апреля 2022 г. произведена оплата 692  заемщикам </t>
  </si>
  <si>
    <t xml:space="preserve">На 1 апреля 2023 г. произведена оплата 62 заемщикам  </t>
  </si>
  <si>
    <t>Информация по основным мероприятиям и мероприятиям  указанным в отчете  соответствует  Закону КБР от 29 декабря 2022 г. № 63-РЗ «О республиканском бюджете Кабардино-Балкарской Республики на 2023 год и на плановый период 2024 и 2025 годов». Соответствующий  проект постановления «О внесении изменений в государственную программу Кабардино-Балкарской Республики «Обеспечение жильем и коммунальными услугами населения Кабардино-
Балкарской Республики» находится на рассмотрении в Правительстве КБР.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</si>
</sst>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charset val="204"/>
      <scheme val="minor"/>
    </font>
    <font>
      <sz val="8"/>
      <name val="Calibri"/>
      <family val="2"/>
      <charset val="204"/>
    </font>
    <font>
      <sz val="12"/>
      <color theme="1"/>
      <name val="Calibri"/>
      <family val="2"/>
      <charset val="204"/>
      <scheme val="minor"/>
    </font>
    <font>
      <sz val="14"/>
      <name val="Times New Roman"/>
      <family val="1"/>
      <charset val="204"/>
    </font>
    <font>
      <u/>
      <sz val="14"/>
      <name val="Times New Roman"/>
      <family val="1"/>
      <charset val="204"/>
    </font>
    <font>
      <b/>
      <sz val="14"/>
      <name val="Times New Roman"/>
      <family val="1"/>
      <charset val="204"/>
    </font>
    <font>
      <sz val="10"/>
      <color theme="1"/>
      <name val="Times New Roman"/>
      <family val="1"/>
      <charset val="204"/>
    </font>
    <font>
      <sz val="14"/>
      <color theme="1"/>
      <name val="Times New Roman"/>
      <family val="1"/>
      <charset val="204"/>
    </font>
    <font>
      <sz val="11"/>
      <color theme="1"/>
      <name val="Times New Roman"/>
      <family val="1"/>
      <charset val="204"/>
    </font>
    <font>
      <i/>
      <sz val="14"/>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7">
    <xf numFmtId="0" fontId="0" fillId="0" borderId="0" xfId="0"/>
    <xf numFmtId="0" fontId="3" fillId="2" borderId="0" xfId="0" applyFont="1" applyFill="1" applyAlignment="1">
      <alignment wrapText="1"/>
    </xf>
    <xf numFmtId="0" fontId="3" fillId="2" borderId="1" xfId="0" applyFont="1" applyFill="1" applyBorder="1" applyAlignment="1">
      <alignment wrapText="1"/>
    </xf>
    <xf numFmtId="2" fontId="3" fillId="2" borderId="0" xfId="0" applyNumberFormat="1" applyFont="1" applyFill="1" applyAlignment="1">
      <alignment wrapText="1"/>
    </xf>
    <xf numFmtId="4" fontId="3" fillId="2" borderId="1" xfId="0" applyNumberFormat="1" applyFont="1" applyFill="1" applyBorder="1" applyAlignment="1">
      <alignment horizontal="center" vertical="center"/>
    </xf>
    <xf numFmtId="0" fontId="3" fillId="2" borderId="0" xfId="0" applyFont="1" applyFill="1" applyAlignment="1">
      <alignment horizontal="center" vertical="center" wrapText="1"/>
    </xf>
    <xf numFmtId="2" fontId="3" fillId="2" borderId="1" xfId="0" applyNumberFormat="1" applyFont="1" applyFill="1" applyBorder="1" applyAlignment="1">
      <alignment wrapText="1"/>
    </xf>
    <xf numFmtId="0" fontId="3" fillId="2" borderId="1" xfId="0" applyFont="1" applyFill="1" applyBorder="1" applyAlignment="1">
      <alignment horizont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6" fillId="2" borderId="1" xfId="0" applyFont="1" applyFill="1" applyBorder="1" applyAlignment="1">
      <alignment vertical="top" wrapText="1"/>
    </xf>
    <xf numFmtId="0" fontId="6" fillId="2" borderId="1" xfId="0" applyFont="1" applyFill="1" applyBorder="1" applyAlignment="1">
      <alignment horizontal="center" vertical="center" wrapText="1"/>
    </xf>
    <xf numFmtId="2" fontId="3" fillId="2" borderId="0" xfId="0" applyNumberFormat="1" applyFont="1" applyFill="1" applyAlignment="1">
      <alignment horizontal="center" vertical="center" wrapText="1"/>
    </xf>
    <xf numFmtId="4" fontId="5"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7" fillId="2" borderId="1" xfId="0" applyFont="1" applyFill="1" applyBorder="1" applyAlignment="1">
      <alignmen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wrapText="1"/>
    </xf>
    <xf numFmtId="2" fontId="7"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4" fontId="7" fillId="2" borderId="0" xfId="0" applyNumberFormat="1" applyFont="1" applyFill="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8" fillId="2" borderId="1" xfId="0" applyFont="1" applyFill="1" applyBorder="1" applyAlignment="1">
      <alignment vertical="top" wrapText="1"/>
    </xf>
    <xf numFmtId="4" fontId="8" fillId="2" borderId="1" xfId="0" applyNumberFormat="1" applyFont="1" applyFill="1" applyBorder="1" applyAlignment="1">
      <alignment wrapText="1"/>
    </xf>
    <xf numFmtId="0" fontId="8" fillId="2" borderId="1" xfId="0" applyFont="1" applyFill="1" applyBorder="1" applyAlignment="1">
      <alignment wrapText="1"/>
    </xf>
    <xf numFmtId="0" fontId="3" fillId="2" borderId="0" xfId="0" applyFont="1" applyFill="1" applyAlignment="1">
      <alignment horizontal="center"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3" fillId="2" borderId="1" xfId="1" applyFont="1" applyFill="1" applyBorder="1" applyAlignment="1">
      <alignment horizontal="center" vertical="center" wrapText="1"/>
    </xf>
    <xf numFmtId="0" fontId="3" fillId="2" borderId="0" xfId="0" applyFont="1" applyFill="1" applyAlignment="1">
      <alignment horizontal="right" vertical="top"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2" borderId="0" xfId="0" applyFont="1" applyFill="1" applyAlignment="1">
      <alignment horizontal="left" vertical="center" wrapText="1"/>
    </xf>
  </cellXfs>
  <cellStyles count="2">
    <cellStyle name="Обычный" xfId="0" builtinId="0"/>
    <cellStyle name="Обычный 3" xfId="1" xr:uid="{00000000-0005-0000-0000-00000100000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
  <sheetViews>
    <sheetView tabSelected="1" view="pageBreakPreview" topLeftCell="A7" zoomScale="70" zoomScaleNormal="70" zoomScaleSheetLayoutView="70" workbookViewId="0">
      <selection activeCell="J9" sqref="J9"/>
    </sheetView>
  </sheetViews>
  <sheetFormatPr defaultColWidth="16.75" defaultRowHeight="83.25" customHeight="1" x14ac:dyDescent="0.3"/>
  <cols>
    <col min="1" max="1" width="16.75" style="5"/>
    <col min="2" max="2" width="71.875" style="5" customWidth="1"/>
    <col min="3" max="3" width="9.375" style="1" customWidth="1"/>
    <col min="4" max="4" width="18" style="1" customWidth="1"/>
    <col min="5" max="5" width="14.625" style="1" customWidth="1"/>
    <col min="6" max="6" width="14.75" style="1" customWidth="1"/>
    <col min="7" max="7" width="16.125" style="1" customWidth="1"/>
    <col min="8" max="8" width="40.75" style="5" customWidth="1"/>
    <col min="9" max="9" width="16.75" style="15"/>
    <col min="10" max="10" width="17.75" style="3" customWidth="1"/>
    <col min="11" max="11" width="16.75" style="15"/>
    <col min="12" max="16384" width="16.75" style="1"/>
  </cols>
  <sheetData>
    <row r="1" spans="1:13" ht="18.75" x14ac:dyDescent="0.3">
      <c r="A1" s="38"/>
      <c r="B1" s="38"/>
      <c r="C1" s="38"/>
      <c r="D1" s="38"/>
      <c r="E1" s="38"/>
      <c r="F1" s="38"/>
      <c r="G1" s="38"/>
      <c r="H1" s="38"/>
      <c r="I1" s="38"/>
      <c r="K1" s="34" t="s">
        <v>51</v>
      </c>
      <c r="L1" s="34"/>
    </row>
    <row r="2" spans="1:13" ht="18.75" x14ac:dyDescent="0.3">
      <c r="A2" s="35" t="s">
        <v>28</v>
      </c>
      <c r="B2" s="35"/>
      <c r="C2" s="35"/>
      <c r="D2" s="35"/>
      <c r="E2" s="35"/>
      <c r="F2" s="35"/>
      <c r="G2" s="35"/>
      <c r="H2" s="35"/>
      <c r="I2" s="35"/>
      <c r="J2" s="35"/>
      <c r="K2" s="35"/>
      <c r="L2" s="35"/>
    </row>
    <row r="3" spans="1:13" ht="18.75" x14ac:dyDescent="0.3">
      <c r="A3" s="36" t="s">
        <v>59</v>
      </c>
      <c r="B3" s="36"/>
      <c r="C3" s="36"/>
      <c r="D3" s="36"/>
      <c r="E3" s="36"/>
      <c r="F3" s="36"/>
      <c r="G3" s="36"/>
      <c r="H3" s="36"/>
      <c r="I3" s="36"/>
      <c r="J3" s="36"/>
      <c r="K3" s="36"/>
      <c r="L3" s="36"/>
    </row>
    <row r="4" spans="1:13" ht="18.75" x14ac:dyDescent="0.3">
      <c r="A4" s="34" t="s">
        <v>39</v>
      </c>
      <c r="B4" s="34"/>
      <c r="C4" s="34"/>
      <c r="D4" s="34"/>
      <c r="E4" s="34"/>
      <c r="F4" s="34"/>
      <c r="G4" s="34"/>
      <c r="H4" s="34"/>
      <c r="I4" s="34"/>
      <c r="J4" s="34"/>
      <c r="K4" s="34"/>
      <c r="L4" s="34"/>
    </row>
    <row r="5" spans="1:13" ht="18.75" x14ac:dyDescent="0.3"/>
    <row r="6" spans="1:13" ht="83.25" customHeight="1" x14ac:dyDescent="0.3">
      <c r="A6" s="39" t="s">
        <v>0</v>
      </c>
      <c r="B6" s="39" t="s">
        <v>15</v>
      </c>
      <c r="C6" s="40" t="s">
        <v>3</v>
      </c>
      <c r="D6" s="40" t="s">
        <v>16</v>
      </c>
      <c r="E6" s="40" t="s">
        <v>17</v>
      </c>
      <c r="F6" s="40" t="s">
        <v>18</v>
      </c>
      <c r="G6" s="40" t="s">
        <v>19</v>
      </c>
      <c r="H6" s="40" t="s">
        <v>20</v>
      </c>
      <c r="I6" s="41" t="s">
        <v>21</v>
      </c>
      <c r="J6" s="41"/>
      <c r="K6" s="41"/>
      <c r="L6" s="37" t="s">
        <v>23</v>
      </c>
    </row>
    <row r="7" spans="1:13" ht="83.25" customHeight="1" x14ac:dyDescent="0.3">
      <c r="A7" s="39"/>
      <c r="B7" s="39"/>
      <c r="C7" s="40"/>
      <c r="D7" s="40"/>
      <c r="E7" s="40"/>
      <c r="F7" s="40"/>
      <c r="G7" s="40"/>
      <c r="H7" s="40"/>
      <c r="I7" s="20" t="s">
        <v>25</v>
      </c>
      <c r="J7" s="20" t="s">
        <v>22</v>
      </c>
      <c r="K7" s="20" t="s">
        <v>57</v>
      </c>
      <c r="L7" s="37"/>
    </row>
    <row r="8" spans="1:13" ht="48.75" customHeight="1" x14ac:dyDescent="0.3">
      <c r="A8" s="39" t="s">
        <v>6</v>
      </c>
      <c r="B8" s="39"/>
      <c r="C8" s="39"/>
      <c r="D8" s="39"/>
      <c r="E8" s="39"/>
      <c r="F8" s="39"/>
      <c r="G8" s="39"/>
      <c r="H8" s="39"/>
      <c r="I8" s="16">
        <f>SUM(I9+I62+I106)</f>
        <v>248033.44999999998</v>
      </c>
      <c r="J8" s="16">
        <f>SUM(J9+J62+J106)</f>
        <v>1344154.0499999998</v>
      </c>
      <c r="K8" s="16">
        <f>SUM(K9+K62+K106)</f>
        <v>29132.720000000001</v>
      </c>
      <c r="L8" s="6"/>
      <c r="M8" s="3"/>
    </row>
    <row r="9" spans="1:13" ht="47.25" customHeight="1" x14ac:dyDescent="0.3">
      <c r="A9" s="10" t="s">
        <v>2</v>
      </c>
      <c r="B9" s="12" t="s">
        <v>14</v>
      </c>
      <c r="C9" s="12"/>
      <c r="D9" s="12"/>
      <c r="E9" s="12"/>
      <c r="F9" s="12"/>
      <c r="G9" s="12"/>
      <c r="H9" s="10"/>
      <c r="I9" s="17">
        <f>SUM(I10+I13+I25+I44+I51+I55)</f>
        <v>116654.54999999999</v>
      </c>
      <c r="J9" s="17">
        <f>SUM(J10+J13+J25+J44+J51+J55)</f>
        <v>132261.65</v>
      </c>
      <c r="K9" s="17">
        <f>SUM(K10+K13+K25+K44+K51+K55)</f>
        <v>5427.4000000000005</v>
      </c>
      <c r="L9" s="6"/>
      <c r="M9" s="3"/>
    </row>
    <row r="10" spans="1:13" ht="93.75" x14ac:dyDescent="0.3">
      <c r="A10" s="10" t="s">
        <v>29</v>
      </c>
      <c r="B10" s="9" t="s">
        <v>5</v>
      </c>
      <c r="C10" s="19">
        <v>1</v>
      </c>
      <c r="D10" s="19" t="s">
        <v>27</v>
      </c>
      <c r="E10" s="11">
        <v>45291</v>
      </c>
      <c r="F10" s="11">
        <v>45291</v>
      </c>
      <c r="G10" s="11">
        <v>45291</v>
      </c>
      <c r="H10" s="19" t="s">
        <v>60</v>
      </c>
      <c r="I10" s="17">
        <v>0</v>
      </c>
      <c r="J10" s="17">
        <v>0</v>
      </c>
      <c r="K10" s="17">
        <v>0</v>
      </c>
      <c r="L10" s="2"/>
    </row>
    <row r="11" spans="1:13" ht="25.5" x14ac:dyDescent="0.3">
      <c r="A11" s="31"/>
      <c r="B11" s="13" t="s">
        <v>48</v>
      </c>
      <c r="C11" s="31"/>
      <c r="D11" s="31"/>
      <c r="E11" s="31"/>
      <c r="F11" s="31"/>
      <c r="G11" s="31"/>
      <c r="H11" s="14" t="s">
        <v>49</v>
      </c>
      <c r="I11" s="32"/>
      <c r="J11" s="32"/>
      <c r="K11" s="32"/>
      <c r="L11" s="33"/>
    </row>
    <row r="12" spans="1:13" ht="25.5" x14ac:dyDescent="0.3">
      <c r="A12" s="31"/>
      <c r="B12" s="13" t="s">
        <v>50</v>
      </c>
      <c r="C12" s="31"/>
      <c r="D12" s="31"/>
      <c r="E12" s="31"/>
      <c r="F12" s="31"/>
      <c r="G12" s="31"/>
      <c r="H12" s="26"/>
      <c r="I12" s="32"/>
      <c r="J12" s="32"/>
      <c r="K12" s="32"/>
      <c r="L12" s="33"/>
    </row>
    <row r="13" spans="1:13" ht="56.25" x14ac:dyDescent="0.3">
      <c r="A13" s="10" t="s">
        <v>30</v>
      </c>
      <c r="B13" s="9" t="s">
        <v>65</v>
      </c>
      <c r="C13" s="19">
        <v>1</v>
      </c>
      <c r="D13" s="19" t="s">
        <v>27</v>
      </c>
      <c r="E13" s="11">
        <v>45291</v>
      </c>
      <c r="F13" s="11">
        <v>45291</v>
      </c>
      <c r="G13" s="11">
        <v>45291</v>
      </c>
      <c r="H13" s="19" t="s">
        <v>37</v>
      </c>
      <c r="I13" s="17">
        <f>SUM(I16+I19+I22)</f>
        <v>19142.900000000001</v>
      </c>
      <c r="J13" s="17">
        <f>SUM(J16+J19+J22)</f>
        <v>35000</v>
      </c>
      <c r="K13" s="17">
        <f t="shared" ref="K13" si="0">SUM(K16+K19+K22)</f>
        <v>3715.2000000000003</v>
      </c>
      <c r="L13" s="8"/>
    </row>
    <row r="14" spans="1:13" ht="25.5" x14ac:dyDescent="0.3">
      <c r="A14" s="31"/>
      <c r="B14" s="13" t="s">
        <v>48</v>
      </c>
      <c r="C14" s="31"/>
      <c r="D14" s="31"/>
      <c r="E14" s="31"/>
      <c r="F14" s="31"/>
      <c r="G14" s="31"/>
      <c r="H14" s="14" t="s">
        <v>49</v>
      </c>
      <c r="I14" s="32"/>
      <c r="J14" s="32"/>
      <c r="K14" s="32"/>
      <c r="L14" s="33"/>
    </row>
    <row r="15" spans="1:13" ht="30" customHeight="1" x14ac:dyDescent="0.3">
      <c r="A15" s="31"/>
      <c r="B15" s="13" t="s">
        <v>50</v>
      </c>
      <c r="C15" s="31"/>
      <c r="D15" s="31"/>
      <c r="E15" s="31"/>
      <c r="F15" s="31"/>
      <c r="G15" s="31"/>
      <c r="H15" s="26"/>
      <c r="I15" s="32"/>
      <c r="J15" s="32"/>
      <c r="K15" s="32"/>
      <c r="L15" s="33"/>
    </row>
    <row r="16" spans="1:13" ht="56.25" x14ac:dyDescent="0.3">
      <c r="A16" s="10" t="s">
        <v>31</v>
      </c>
      <c r="B16" s="9" t="s">
        <v>11</v>
      </c>
      <c r="C16" s="19">
        <v>1</v>
      </c>
      <c r="D16" s="19" t="s">
        <v>27</v>
      </c>
      <c r="E16" s="11">
        <v>45291</v>
      </c>
      <c r="F16" s="11">
        <v>45291</v>
      </c>
      <c r="G16" s="11">
        <v>45291</v>
      </c>
      <c r="H16" s="19" t="s">
        <v>114</v>
      </c>
      <c r="I16" s="17">
        <v>750</v>
      </c>
      <c r="J16" s="17">
        <v>750</v>
      </c>
      <c r="K16" s="17">
        <v>193.15</v>
      </c>
      <c r="L16" s="2"/>
    </row>
    <row r="17" spans="1:12" ht="25.5" x14ac:dyDescent="0.3">
      <c r="A17" s="31"/>
      <c r="B17" s="13" t="s">
        <v>48</v>
      </c>
      <c r="C17" s="31"/>
      <c r="D17" s="31"/>
      <c r="E17" s="31"/>
      <c r="F17" s="31"/>
      <c r="G17" s="31"/>
      <c r="H17" s="14" t="s">
        <v>49</v>
      </c>
      <c r="I17" s="32"/>
      <c r="J17" s="32"/>
      <c r="K17" s="32"/>
      <c r="L17" s="33"/>
    </row>
    <row r="18" spans="1:12" ht="25.5" x14ac:dyDescent="0.3">
      <c r="A18" s="31"/>
      <c r="B18" s="13" t="s">
        <v>50</v>
      </c>
      <c r="C18" s="31"/>
      <c r="D18" s="31"/>
      <c r="E18" s="31"/>
      <c r="F18" s="31"/>
      <c r="G18" s="31"/>
      <c r="H18" s="26"/>
      <c r="I18" s="32"/>
      <c r="J18" s="32"/>
      <c r="K18" s="32"/>
      <c r="L18" s="33"/>
    </row>
    <row r="19" spans="1:12" ht="56.25" x14ac:dyDescent="0.3">
      <c r="A19" s="10" t="s">
        <v>32</v>
      </c>
      <c r="B19" s="9" t="s">
        <v>12</v>
      </c>
      <c r="C19" s="19">
        <v>1</v>
      </c>
      <c r="D19" s="19" t="s">
        <v>27</v>
      </c>
      <c r="E19" s="11">
        <v>45291</v>
      </c>
      <c r="F19" s="11">
        <v>45291</v>
      </c>
      <c r="G19" s="11">
        <v>45291</v>
      </c>
      <c r="H19" s="19" t="s">
        <v>113</v>
      </c>
      <c r="I19" s="17">
        <v>18392.900000000001</v>
      </c>
      <c r="J19" s="17">
        <v>24250</v>
      </c>
      <c r="K19" s="17">
        <v>3522.05</v>
      </c>
      <c r="L19" s="2"/>
    </row>
    <row r="20" spans="1:12" ht="25.5" x14ac:dyDescent="0.3">
      <c r="A20" s="31"/>
      <c r="B20" s="13" t="s">
        <v>48</v>
      </c>
      <c r="C20" s="31"/>
      <c r="D20" s="31"/>
      <c r="E20" s="31"/>
      <c r="F20" s="31"/>
      <c r="G20" s="31"/>
      <c r="H20" s="14" t="s">
        <v>49</v>
      </c>
      <c r="I20" s="32"/>
      <c r="J20" s="32"/>
      <c r="K20" s="32"/>
      <c r="L20" s="33"/>
    </row>
    <row r="21" spans="1:12" ht="25.5" x14ac:dyDescent="0.3">
      <c r="A21" s="31"/>
      <c r="B21" s="13" t="s">
        <v>50</v>
      </c>
      <c r="C21" s="31"/>
      <c r="D21" s="31"/>
      <c r="E21" s="31"/>
      <c r="F21" s="31"/>
      <c r="G21" s="31"/>
      <c r="H21" s="26"/>
      <c r="I21" s="32"/>
      <c r="J21" s="32"/>
      <c r="K21" s="32"/>
      <c r="L21" s="33"/>
    </row>
    <row r="22" spans="1:12" ht="112.5" customHeight="1" x14ac:dyDescent="0.3">
      <c r="A22" s="10" t="s">
        <v>41</v>
      </c>
      <c r="B22" s="9" t="s">
        <v>38</v>
      </c>
      <c r="C22" s="19">
        <v>2</v>
      </c>
      <c r="D22" s="19" t="s">
        <v>27</v>
      </c>
      <c r="E22" s="11">
        <v>45291</v>
      </c>
      <c r="F22" s="11">
        <v>45291</v>
      </c>
      <c r="G22" s="11">
        <v>45291</v>
      </c>
      <c r="H22" s="19"/>
      <c r="I22" s="17">
        <v>0</v>
      </c>
      <c r="J22" s="17">
        <v>10000</v>
      </c>
      <c r="K22" s="17">
        <v>0</v>
      </c>
      <c r="L22" s="2"/>
    </row>
    <row r="23" spans="1:12" ht="25.5" x14ac:dyDescent="0.3">
      <c r="A23" s="31"/>
      <c r="B23" s="13" t="s">
        <v>48</v>
      </c>
      <c r="C23" s="31"/>
      <c r="D23" s="31"/>
      <c r="E23" s="31"/>
      <c r="F23" s="31"/>
      <c r="G23" s="31"/>
      <c r="H23" s="14" t="s">
        <v>49</v>
      </c>
      <c r="I23" s="32"/>
      <c r="J23" s="32"/>
      <c r="K23" s="32"/>
      <c r="L23" s="33"/>
    </row>
    <row r="24" spans="1:12" ht="25.5" x14ac:dyDescent="0.3">
      <c r="A24" s="31"/>
      <c r="B24" s="13" t="s">
        <v>50</v>
      </c>
      <c r="C24" s="31"/>
      <c r="D24" s="31"/>
      <c r="E24" s="31"/>
      <c r="F24" s="31"/>
      <c r="G24" s="31"/>
      <c r="H24" s="26"/>
      <c r="I24" s="32"/>
      <c r="J24" s="32"/>
      <c r="K24" s="32"/>
      <c r="L24" s="33"/>
    </row>
    <row r="25" spans="1:12" ht="61.5" customHeight="1" x14ac:dyDescent="0.3">
      <c r="A25" s="10" t="s">
        <v>33</v>
      </c>
      <c r="B25" s="9" t="s">
        <v>66</v>
      </c>
      <c r="C25" s="19">
        <v>1.3</v>
      </c>
      <c r="D25" s="19" t="s">
        <v>27</v>
      </c>
      <c r="E25" s="11">
        <v>45291</v>
      </c>
      <c r="F25" s="11">
        <v>45291</v>
      </c>
      <c r="G25" s="11">
        <v>45291</v>
      </c>
      <c r="H25" s="19"/>
      <c r="I25" s="17">
        <f>SUM(I26+I29+I32+I35+I38+I41)</f>
        <v>4798.8</v>
      </c>
      <c r="J25" s="17">
        <f>SUM(J26+J29+J32+J35+J38+J41)</f>
        <v>4798.8</v>
      </c>
      <c r="K25" s="17">
        <f>SUM(K26+K29+K32+K35+K38+K41)</f>
        <v>1712.2</v>
      </c>
      <c r="L25" s="2"/>
    </row>
    <row r="26" spans="1:12" ht="98.25" customHeight="1" x14ac:dyDescent="0.3">
      <c r="A26" s="10" t="s">
        <v>67</v>
      </c>
      <c r="B26" s="9" t="s">
        <v>68</v>
      </c>
      <c r="C26" s="19">
        <v>1</v>
      </c>
      <c r="D26" s="19" t="s">
        <v>27</v>
      </c>
      <c r="E26" s="11">
        <v>45291</v>
      </c>
      <c r="F26" s="11">
        <v>45291</v>
      </c>
      <c r="G26" s="11">
        <v>45291</v>
      </c>
      <c r="H26" s="19" t="s">
        <v>37</v>
      </c>
      <c r="I26" s="4">
        <v>0</v>
      </c>
      <c r="J26" s="4">
        <v>0</v>
      </c>
      <c r="K26" s="4">
        <v>0</v>
      </c>
      <c r="L26" s="2"/>
    </row>
    <row r="27" spans="1:12" ht="25.5" x14ac:dyDescent="0.3">
      <c r="A27" s="31"/>
      <c r="B27" s="13" t="s">
        <v>48</v>
      </c>
      <c r="C27" s="31"/>
      <c r="D27" s="31"/>
      <c r="E27" s="31"/>
      <c r="F27" s="31"/>
      <c r="G27" s="31"/>
      <c r="H27" s="14" t="s">
        <v>49</v>
      </c>
      <c r="I27" s="32"/>
      <c r="J27" s="32"/>
      <c r="K27" s="32"/>
      <c r="L27" s="33"/>
    </row>
    <row r="28" spans="1:12" ht="25.5" x14ac:dyDescent="0.3">
      <c r="A28" s="31"/>
      <c r="B28" s="13" t="s">
        <v>50</v>
      </c>
      <c r="C28" s="31"/>
      <c r="D28" s="31"/>
      <c r="E28" s="31"/>
      <c r="F28" s="31"/>
      <c r="G28" s="31"/>
      <c r="H28" s="26"/>
      <c r="I28" s="32"/>
      <c r="J28" s="32"/>
      <c r="K28" s="32"/>
      <c r="L28" s="33"/>
    </row>
    <row r="29" spans="1:12" ht="73.5" customHeight="1" x14ac:dyDescent="0.3">
      <c r="A29" s="10" t="s">
        <v>69</v>
      </c>
      <c r="B29" s="9" t="s">
        <v>70</v>
      </c>
      <c r="C29" s="19">
        <v>1</v>
      </c>
      <c r="D29" s="19" t="s">
        <v>27</v>
      </c>
      <c r="E29" s="11">
        <v>45291</v>
      </c>
      <c r="F29" s="11">
        <v>45291</v>
      </c>
      <c r="G29" s="11">
        <v>45291</v>
      </c>
      <c r="H29" s="19" t="s">
        <v>61</v>
      </c>
      <c r="I29" s="17">
        <v>0</v>
      </c>
      <c r="J29" s="17">
        <v>0</v>
      </c>
      <c r="K29" s="17">
        <v>0</v>
      </c>
      <c r="L29" s="2"/>
    </row>
    <row r="30" spans="1:12" ht="25.5" x14ac:dyDescent="0.3">
      <c r="A30" s="31"/>
      <c r="B30" s="13" t="s">
        <v>48</v>
      </c>
      <c r="C30" s="31"/>
      <c r="D30" s="31"/>
      <c r="E30" s="31"/>
      <c r="F30" s="31"/>
      <c r="G30" s="31"/>
      <c r="H30" s="14" t="s">
        <v>49</v>
      </c>
      <c r="I30" s="32"/>
      <c r="J30" s="32"/>
      <c r="K30" s="32"/>
      <c r="L30" s="33"/>
    </row>
    <row r="31" spans="1:12" ht="25.5" x14ac:dyDescent="0.3">
      <c r="A31" s="31"/>
      <c r="B31" s="13" t="s">
        <v>50</v>
      </c>
      <c r="C31" s="31"/>
      <c r="D31" s="31"/>
      <c r="E31" s="31"/>
      <c r="F31" s="31"/>
      <c r="G31" s="31"/>
      <c r="H31" s="26"/>
      <c r="I31" s="32"/>
      <c r="J31" s="32"/>
      <c r="K31" s="32"/>
      <c r="L31" s="33"/>
    </row>
    <row r="32" spans="1:12" ht="86.25" customHeight="1" x14ac:dyDescent="0.3">
      <c r="A32" s="10" t="s">
        <v>71</v>
      </c>
      <c r="B32" s="9" t="s">
        <v>72</v>
      </c>
      <c r="C32" s="19">
        <v>1</v>
      </c>
      <c r="D32" s="19" t="s">
        <v>27</v>
      </c>
      <c r="E32" s="11">
        <v>45291</v>
      </c>
      <c r="F32" s="11">
        <v>45291</v>
      </c>
      <c r="G32" s="11">
        <v>45291</v>
      </c>
      <c r="H32" s="19"/>
      <c r="I32" s="17">
        <v>0</v>
      </c>
      <c r="J32" s="17">
        <v>0</v>
      </c>
      <c r="K32" s="17">
        <v>0</v>
      </c>
      <c r="L32" s="2"/>
    </row>
    <row r="33" spans="1:12" ht="25.5" x14ac:dyDescent="0.3">
      <c r="A33" s="31"/>
      <c r="B33" s="13" t="s">
        <v>48</v>
      </c>
      <c r="C33" s="31"/>
      <c r="D33" s="31"/>
      <c r="E33" s="31"/>
      <c r="F33" s="31"/>
      <c r="G33" s="31"/>
      <c r="H33" s="14" t="s">
        <v>49</v>
      </c>
      <c r="I33" s="32"/>
      <c r="J33" s="32"/>
      <c r="K33" s="32"/>
      <c r="L33" s="33"/>
    </row>
    <row r="34" spans="1:12" ht="25.5" x14ac:dyDescent="0.3">
      <c r="A34" s="31"/>
      <c r="B34" s="13" t="s">
        <v>50</v>
      </c>
      <c r="C34" s="31"/>
      <c r="D34" s="31"/>
      <c r="E34" s="31"/>
      <c r="F34" s="31"/>
      <c r="G34" s="31"/>
      <c r="H34" s="26"/>
      <c r="I34" s="32"/>
      <c r="J34" s="32"/>
      <c r="K34" s="32"/>
      <c r="L34" s="33"/>
    </row>
    <row r="35" spans="1:12" ht="37.5" x14ac:dyDescent="0.3">
      <c r="A35" s="10" t="s">
        <v>73</v>
      </c>
      <c r="B35" s="9" t="s">
        <v>74</v>
      </c>
      <c r="C35" s="19">
        <v>1</v>
      </c>
      <c r="D35" s="19" t="s">
        <v>108</v>
      </c>
      <c r="E35" s="11">
        <v>45291</v>
      </c>
      <c r="F35" s="11">
        <v>45291</v>
      </c>
      <c r="G35" s="11">
        <v>45291</v>
      </c>
      <c r="H35" s="19"/>
      <c r="I35" s="17">
        <v>3100</v>
      </c>
      <c r="J35" s="17">
        <v>3100</v>
      </c>
      <c r="K35" s="17">
        <v>13.4</v>
      </c>
      <c r="L35" s="2"/>
    </row>
    <row r="36" spans="1:12" ht="25.5" x14ac:dyDescent="0.3">
      <c r="A36" s="31"/>
      <c r="B36" s="13" t="s">
        <v>48</v>
      </c>
      <c r="C36" s="31"/>
      <c r="D36" s="31"/>
      <c r="E36" s="31"/>
      <c r="F36" s="31"/>
      <c r="G36" s="31"/>
      <c r="H36" s="14" t="s">
        <v>49</v>
      </c>
      <c r="I36" s="32"/>
      <c r="J36" s="32"/>
      <c r="K36" s="32"/>
      <c r="L36" s="33"/>
    </row>
    <row r="37" spans="1:12" ht="25.5" x14ac:dyDescent="0.3">
      <c r="A37" s="31"/>
      <c r="B37" s="13" t="s">
        <v>50</v>
      </c>
      <c r="C37" s="31"/>
      <c r="D37" s="31"/>
      <c r="E37" s="31"/>
      <c r="F37" s="31"/>
      <c r="G37" s="31"/>
      <c r="H37" s="26"/>
      <c r="I37" s="32"/>
      <c r="J37" s="32"/>
      <c r="K37" s="32"/>
      <c r="L37" s="33"/>
    </row>
    <row r="38" spans="1:12" ht="75" x14ac:dyDescent="0.3">
      <c r="A38" s="10" t="s">
        <v>75</v>
      </c>
      <c r="B38" s="9" t="s">
        <v>76</v>
      </c>
      <c r="C38" s="19">
        <v>1</v>
      </c>
      <c r="D38" s="19" t="s">
        <v>27</v>
      </c>
      <c r="E38" s="11">
        <v>45291</v>
      </c>
      <c r="F38" s="11">
        <v>45291</v>
      </c>
      <c r="G38" s="11">
        <v>45291</v>
      </c>
      <c r="H38" s="19" t="s">
        <v>112</v>
      </c>
      <c r="I38" s="4">
        <v>1698.8</v>
      </c>
      <c r="J38" s="4">
        <v>1698.8</v>
      </c>
      <c r="K38" s="4">
        <v>1698.8</v>
      </c>
      <c r="L38" s="2"/>
    </row>
    <row r="39" spans="1:12" ht="25.5" x14ac:dyDescent="0.3">
      <c r="A39" s="31"/>
      <c r="B39" s="13" t="s">
        <v>48</v>
      </c>
      <c r="C39" s="31"/>
      <c r="D39" s="31"/>
      <c r="E39" s="31"/>
      <c r="F39" s="31"/>
      <c r="G39" s="31"/>
      <c r="H39" s="14" t="s">
        <v>49</v>
      </c>
      <c r="I39" s="32"/>
      <c r="J39" s="32"/>
      <c r="K39" s="32"/>
      <c r="L39" s="33"/>
    </row>
    <row r="40" spans="1:12" ht="25.5" x14ac:dyDescent="0.3">
      <c r="A40" s="31"/>
      <c r="B40" s="13" t="s">
        <v>50</v>
      </c>
      <c r="C40" s="31"/>
      <c r="D40" s="31"/>
      <c r="E40" s="31"/>
      <c r="F40" s="31"/>
      <c r="G40" s="31"/>
      <c r="H40" s="26"/>
      <c r="I40" s="32"/>
      <c r="J40" s="32"/>
      <c r="K40" s="32"/>
      <c r="L40" s="33"/>
    </row>
    <row r="41" spans="1:12" ht="234" customHeight="1" x14ac:dyDescent="0.3">
      <c r="A41" s="10" t="s">
        <v>77</v>
      </c>
      <c r="B41" s="21" t="s">
        <v>78</v>
      </c>
      <c r="C41" s="19">
        <v>2</v>
      </c>
      <c r="D41" s="19" t="s">
        <v>27</v>
      </c>
      <c r="E41" s="11">
        <v>45291</v>
      </c>
      <c r="F41" s="11">
        <v>45291</v>
      </c>
      <c r="G41" s="11">
        <v>45291</v>
      </c>
      <c r="H41" s="14"/>
      <c r="I41" s="18">
        <v>0</v>
      </c>
      <c r="J41" s="18">
        <v>0</v>
      </c>
      <c r="K41" s="18">
        <v>0</v>
      </c>
      <c r="L41" s="33"/>
    </row>
    <row r="42" spans="1:12" ht="25.5" x14ac:dyDescent="0.3">
      <c r="A42" s="31"/>
      <c r="B42" s="13" t="s">
        <v>48</v>
      </c>
      <c r="C42" s="31"/>
      <c r="D42" s="31"/>
      <c r="E42" s="31"/>
      <c r="F42" s="31"/>
      <c r="G42" s="31"/>
      <c r="H42" s="14" t="s">
        <v>49</v>
      </c>
      <c r="I42" s="32"/>
      <c r="J42" s="32"/>
      <c r="K42" s="32"/>
      <c r="L42" s="33"/>
    </row>
    <row r="43" spans="1:12" ht="25.5" x14ac:dyDescent="0.3">
      <c r="A43" s="31"/>
      <c r="B43" s="13" t="s">
        <v>50</v>
      </c>
      <c r="C43" s="31"/>
      <c r="D43" s="31"/>
      <c r="E43" s="31"/>
      <c r="F43" s="31"/>
      <c r="G43" s="31"/>
      <c r="H43" s="26"/>
      <c r="I43" s="32"/>
      <c r="J43" s="32"/>
      <c r="K43" s="32"/>
      <c r="L43" s="33"/>
    </row>
    <row r="44" spans="1:12" ht="56.25" x14ac:dyDescent="0.3">
      <c r="A44" s="10" t="s">
        <v>34</v>
      </c>
      <c r="B44" s="9" t="s">
        <v>58</v>
      </c>
      <c r="C44" s="19">
        <v>1</v>
      </c>
      <c r="D44" s="19" t="s">
        <v>27</v>
      </c>
      <c r="E44" s="11">
        <v>45291</v>
      </c>
      <c r="F44" s="11">
        <v>45291</v>
      </c>
      <c r="G44" s="11">
        <v>45291</v>
      </c>
      <c r="H44" s="19" t="s">
        <v>37</v>
      </c>
      <c r="I44" s="17">
        <f>SUM(I45+I48)</f>
        <v>0</v>
      </c>
      <c r="J44" s="17">
        <f>SUM(J45+J48)</f>
        <v>0</v>
      </c>
      <c r="K44" s="17">
        <f>SUM(K45+K48)</f>
        <v>0</v>
      </c>
      <c r="L44" s="2"/>
    </row>
    <row r="45" spans="1:12" ht="37.5" customHeight="1" x14ac:dyDescent="0.3">
      <c r="A45" s="10" t="s">
        <v>35</v>
      </c>
      <c r="B45" s="9" t="s">
        <v>9</v>
      </c>
      <c r="C45" s="19">
        <v>1</v>
      </c>
      <c r="D45" s="19" t="s">
        <v>27</v>
      </c>
      <c r="E45" s="11">
        <v>45291</v>
      </c>
      <c r="F45" s="11">
        <v>45291</v>
      </c>
      <c r="G45" s="11">
        <v>45291</v>
      </c>
      <c r="H45" s="19"/>
      <c r="I45" s="17">
        <v>0</v>
      </c>
      <c r="J45" s="17">
        <v>0</v>
      </c>
      <c r="K45" s="17">
        <v>0</v>
      </c>
      <c r="L45" s="2"/>
    </row>
    <row r="46" spans="1:12" ht="25.5" x14ac:dyDescent="0.3">
      <c r="A46" s="31"/>
      <c r="B46" s="13" t="s">
        <v>48</v>
      </c>
      <c r="C46" s="31"/>
      <c r="D46" s="31"/>
      <c r="E46" s="31"/>
      <c r="F46" s="31"/>
      <c r="G46" s="31"/>
      <c r="H46" s="14" t="s">
        <v>49</v>
      </c>
      <c r="I46" s="32"/>
      <c r="J46" s="32"/>
      <c r="K46" s="32"/>
      <c r="L46" s="33"/>
    </row>
    <row r="47" spans="1:12" ht="25.5" x14ac:dyDescent="0.3">
      <c r="A47" s="31"/>
      <c r="B47" s="13" t="s">
        <v>50</v>
      </c>
      <c r="C47" s="31"/>
      <c r="D47" s="31"/>
      <c r="E47" s="31"/>
      <c r="F47" s="31"/>
      <c r="G47" s="31"/>
      <c r="H47" s="26"/>
      <c r="I47" s="32"/>
      <c r="J47" s="32"/>
      <c r="K47" s="32"/>
      <c r="L47" s="33"/>
    </row>
    <row r="48" spans="1:12" ht="37.5" x14ac:dyDescent="0.3">
      <c r="A48" s="10" t="s">
        <v>36</v>
      </c>
      <c r="B48" s="9" t="s">
        <v>10</v>
      </c>
      <c r="C48" s="19">
        <v>1</v>
      </c>
      <c r="D48" s="19" t="s">
        <v>27</v>
      </c>
      <c r="E48" s="11">
        <v>45291</v>
      </c>
      <c r="F48" s="11">
        <v>45291</v>
      </c>
      <c r="G48" s="11">
        <v>45291</v>
      </c>
      <c r="H48" s="19"/>
      <c r="I48" s="17">
        <v>0</v>
      </c>
      <c r="J48" s="17">
        <v>0</v>
      </c>
      <c r="K48" s="17">
        <v>0</v>
      </c>
      <c r="L48" s="2"/>
    </row>
    <row r="49" spans="1:13" ht="25.5" x14ac:dyDescent="0.3">
      <c r="A49" s="31"/>
      <c r="B49" s="13" t="s">
        <v>48</v>
      </c>
      <c r="C49" s="31"/>
      <c r="D49" s="31"/>
      <c r="E49" s="31"/>
      <c r="F49" s="31"/>
      <c r="G49" s="31"/>
      <c r="H49" s="14" t="s">
        <v>49</v>
      </c>
      <c r="I49" s="32"/>
      <c r="J49" s="32"/>
      <c r="K49" s="32"/>
      <c r="L49" s="33"/>
    </row>
    <row r="50" spans="1:13" ht="25.5" x14ac:dyDescent="0.3">
      <c r="A50" s="31"/>
      <c r="B50" s="13" t="s">
        <v>50</v>
      </c>
      <c r="C50" s="31"/>
      <c r="D50" s="31"/>
      <c r="E50" s="31"/>
      <c r="F50" s="31"/>
      <c r="G50" s="31"/>
      <c r="H50" s="26"/>
      <c r="I50" s="32"/>
      <c r="J50" s="32"/>
      <c r="K50" s="32"/>
      <c r="L50" s="33"/>
    </row>
    <row r="51" spans="1:13" ht="18.75" x14ac:dyDescent="0.3">
      <c r="A51" s="10" t="s">
        <v>79</v>
      </c>
      <c r="B51" s="9" t="s">
        <v>80</v>
      </c>
      <c r="C51" s="19">
        <v>1</v>
      </c>
      <c r="D51" s="19" t="s">
        <v>27</v>
      </c>
      <c r="E51" s="11">
        <v>45291</v>
      </c>
      <c r="F51" s="11">
        <v>45291</v>
      </c>
      <c r="G51" s="11">
        <v>45291</v>
      </c>
      <c r="H51" s="19"/>
      <c r="I51" s="27">
        <f>SUM(I52)</f>
        <v>2122.6999999999998</v>
      </c>
      <c r="J51" s="27">
        <f>SUM(J52)</f>
        <v>1872.7</v>
      </c>
      <c r="K51" s="27">
        <f>SUM(K52)</f>
        <v>0</v>
      </c>
      <c r="L51" s="2"/>
      <c r="M51" s="5"/>
    </row>
    <row r="52" spans="1:13" ht="37.5" x14ac:dyDescent="0.3">
      <c r="A52" s="10" t="s">
        <v>81</v>
      </c>
      <c r="B52" s="21" t="s">
        <v>82</v>
      </c>
      <c r="C52" s="19">
        <v>1</v>
      </c>
      <c r="D52" s="19" t="s">
        <v>27</v>
      </c>
      <c r="E52" s="11">
        <v>45291</v>
      </c>
      <c r="F52" s="11">
        <v>45291</v>
      </c>
      <c r="G52" s="11">
        <v>45291</v>
      </c>
      <c r="H52" s="22"/>
      <c r="I52" s="17">
        <v>2122.6999999999998</v>
      </c>
      <c r="J52" s="28">
        <v>1872.7</v>
      </c>
      <c r="K52" s="17">
        <v>0</v>
      </c>
      <c r="L52" s="23"/>
    </row>
    <row r="53" spans="1:13" ht="25.5" x14ac:dyDescent="0.3">
      <c r="A53" s="31"/>
      <c r="B53" s="13" t="s">
        <v>48</v>
      </c>
      <c r="C53" s="31"/>
      <c r="D53" s="31"/>
      <c r="E53" s="31"/>
      <c r="F53" s="31"/>
      <c r="G53" s="31"/>
      <c r="H53" s="14" t="s">
        <v>49</v>
      </c>
      <c r="I53" s="32"/>
      <c r="J53" s="32"/>
      <c r="K53" s="32"/>
      <c r="L53" s="33"/>
    </row>
    <row r="54" spans="1:13" ht="25.5" x14ac:dyDescent="0.3">
      <c r="A54" s="31"/>
      <c r="B54" s="13" t="s">
        <v>50</v>
      </c>
      <c r="C54" s="31"/>
      <c r="D54" s="31"/>
      <c r="E54" s="31"/>
      <c r="F54" s="31"/>
      <c r="G54" s="31"/>
      <c r="H54" s="26"/>
      <c r="I54" s="32"/>
      <c r="J54" s="32"/>
      <c r="K54" s="32"/>
      <c r="L54" s="33"/>
    </row>
    <row r="55" spans="1:13" ht="37.5" x14ac:dyDescent="0.3">
      <c r="A55" s="10" t="s">
        <v>83</v>
      </c>
      <c r="B55" s="8" t="s">
        <v>84</v>
      </c>
      <c r="C55" s="19">
        <v>2</v>
      </c>
      <c r="D55" s="19" t="s">
        <v>27</v>
      </c>
      <c r="E55" s="11">
        <v>45291</v>
      </c>
      <c r="F55" s="11">
        <v>45291</v>
      </c>
      <c r="G55" s="11">
        <v>45291</v>
      </c>
      <c r="H55" s="19"/>
      <c r="I55" s="17">
        <f>SUM(I56+I59)</f>
        <v>90590.15</v>
      </c>
      <c r="J55" s="17">
        <f>SUM(J56+J59)</f>
        <v>90590.15</v>
      </c>
      <c r="K55" s="17">
        <f>SUM(K56+K59)</f>
        <v>0</v>
      </c>
      <c r="L55" s="2"/>
    </row>
    <row r="56" spans="1:13" ht="75" x14ac:dyDescent="0.3">
      <c r="A56" s="10" t="s">
        <v>85</v>
      </c>
      <c r="B56" s="21" t="s">
        <v>86</v>
      </c>
      <c r="C56" s="19">
        <v>2</v>
      </c>
      <c r="D56" s="19" t="s">
        <v>27</v>
      </c>
      <c r="E56" s="11">
        <v>45291</v>
      </c>
      <c r="F56" s="11">
        <v>45291</v>
      </c>
      <c r="G56" s="11">
        <v>45291</v>
      </c>
      <c r="H56" s="22"/>
      <c r="I56" s="18">
        <v>0</v>
      </c>
      <c r="J56" s="18">
        <v>0</v>
      </c>
      <c r="K56" s="18">
        <v>0</v>
      </c>
      <c r="L56" s="23"/>
    </row>
    <row r="57" spans="1:13" ht="25.5" x14ac:dyDescent="0.3">
      <c r="A57" s="31"/>
      <c r="B57" s="13" t="s">
        <v>48</v>
      </c>
      <c r="C57" s="31"/>
      <c r="D57" s="31"/>
      <c r="E57" s="31"/>
      <c r="F57" s="31"/>
      <c r="G57" s="31"/>
      <c r="H57" s="14" t="s">
        <v>49</v>
      </c>
      <c r="I57" s="32"/>
      <c r="J57" s="32"/>
      <c r="K57" s="32"/>
      <c r="L57" s="33"/>
    </row>
    <row r="58" spans="1:13" ht="25.5" x14ac:dyDescent="0.3">
      <c r="A58" s="31"/>
      <c r="B58" s="13" t="s">
        <v>50</v>
      </c>
      <c r="C58" s="31"/>
      <c r="D58" s="31"/>
      <c r="E58" s="31"/>
      <c r="F58" s="31"/>
      <c r="G58" s="31"/>
      <c r="H58" s="26"/>
      <c r="I58" s="32"/>
      <c r="J58" s="32"/>
      <c r="K58" s="32"/>
      <c r="L58" s="33"/>
    </row>
    <row r="59" spans="1:13" ht="56.25" x14ac:dyDescent="0.3">
      <c r="A59" s="10" t="s">
        <v>87</v>
      </c>
      <c r="B59" s="8" t="s">
        <v>88</v>
      </c>
      <c r="C59" s="19">
        <v>2</v>
      </c>
      <c r="D59" s="19" t="s">
        <v>27</v>
      </c>
      <c r="E59" s="11">
        <v>45291</v>
      </c>
      <c r="F59" s="11">
        <v>45291</v>
      </c>
      <c r="G59" s="11">
        <v>45291</v>
      </c>
      <c r="H59" s="7" t="s">
        <v>111</v>
      </c>
      <c r="I59" s="17">
        <v>90590.15</v>
      </c>
      <c r="J59" s="17">
        <v>90590.15</v>
      </c>
      <c r="K59" s="17">
        <v>0</v>
      </c>
      <c r="L59" s="2"/>
    </row>
    <row r="60" spans="1:13" ht="25.5" x14ac:dyDescent="0.3">
      <c r="A60" s="31"/>
      <c r="B60" s="13" t="s">
        <v>48</v>
      </c>
      <c r="C60" s="31"/>
      <c r="D60" s="31"/>
      <c r="E60" s="31"/>
      <c r="F60" s="31"/>
      <c r="G60" s="31"/>
      <c r="H60" s="14" t="s">
        <v>49</v>
      </c>
      <c r="I60" s="32"/>
      <c r="J60" s="32"/>
      <c r="K60" s="32"/>
      <c r="L60" s="33"/>
    </row>
    <row r="61" spans="1:13" ht="25.5" x14ac:dyDescent="0.3">
      <c r="A61" s="31"/>
      <c r="B61" s="13" t="s">
        <v>50</v>
      </c>
      <c r="C61" s="31"/>
      <c r="D61" s="31"/>
      <c r="E61" s="31"/>
      <c r="F61" s="31"/>
      <c r="G61" s="31"/>
      <c r="H61" s="26"/>
      <c r="I61" s="32"/>
      <c r="J61" s="32"/>
      <c r="K61" s="32"/>
      <c r="L61" s="33"/>
    </row>
    <row r="62" spans="1:13" ht="26.25" customHeight="1" x14ac:dyDescent="0.3">
      <c r="A62" s="10" t="s">
        <v>1</v>
      </c>
      <c r="B62" s="43" t="s">
        <v>24</v>
      </c>
      <c r="C62" s="44"/>
      <c r="D62" s="44"/>
      <c r="E62" s="44"/>
      <c r="F62" s="44"/>
      <c r="G62" s="44"/>
      <c r="H62" s="45"/>
      <c r="I62" s="17">
        <f>SUM(I63+I70+I92+I95+I99+I103)</f>
        <v>87595.5</v>
      </c>
      <c r="J62" s="17">
        <f>SUM(J63+J70+J92+J95+J99+J103)</f>
        <v>1168109</v>
      </c>
      <c r="K62" s="17">
        <f>SUM(K63+K70+K92+K95+K99+K103)</f>
        <v>13284.87</v>
      </c>
      <c r="L62" s="6"/>
    </row>
    <row r="63" spans="1:13" ht="37.5" x14ac:dyDescent="0.3">
      <c r="A63" s="10" t="s">
        <v>7</v>
      </c>
      <c r="B63" s="9" t="s">
        <v>89</v>
      </c>
      <c r="C63" s="19">
        <v>1</v>
      </c>
      <c r="D63" s="19" t="s">
        <v>27</v>
      </c>
      <c r="E63" s="11">
        <v>45291</v>
      </c>
      <c r="F63" s="11">
        <v>45291</v>
      </c>
      <c r="G63" s="11">
        <v>45291</v>
      </c>
      <c r="H63" s="19"/>
      <c r="I63" s="17">
        <f>SUM(I64+I67)</f>
        <v>79785</v>
      </c>
      <c r="J63" s="17">
        <f>SUM(J64+J67)</f>
        <v>79785</v>
      </c>
      <c r="K63" s="17">
        <f>SUM(K64+K67)</f>
        <v>10575.7</v>
      </c>
      <c r="L63" s="2"/>
    </row>
    <row r="64" spans="1:13" ht="60.75" customHeight="1" x14ac:dyDescent="0.3">
      <c r="A64" s="10" t="s">
        <v>62</v>
      </c>
      <c r="B64" s="9" t="s">
        <v>90</v>
      </c>
      <c r="C64" s="19">
        <v>1</v>
      </c>
      <c r="D64" s="19" t="s">
        <v>27</v>
      </c>
      <c r="E64" s="11">
        <v>45291</v>
      </c>
      <c r="F64" s="11">
        <v>45291</v>
      </c>
      <c r="G64" s="11">
        <v>45291</v>
      </c>
      <c r="H64" s="19"/>
      <c r="I64" s="17">
        <v>34785</v>
      </c>
      <c r="J64" s="17">
        <v>34785</v>
      </c>
      <c r="K64" s="17">
        <v>10575.7</v>
      </c>
      <c r="L64" s="2"/>
    </row>
    <row r="65" spans="1:12" ht="25.5" x14ac:dyDescent="0.3">
      <c r="A65" s="31"/>
      <c r="B65" s="13" t="s">
        <v>48</v>
      </c>
      <c r="C65" s="31"/>
      <c r="D65" s="31"/>
      <c r="E65" s="31"/>
      <c r="F65" s="31"/>
      <c r="G65" s="31"/>
      <c r="H65" s="14" t="s">
        <v>49</v>
      </c>
      <c r="I65" s="32"/>
      <c r="J65" s="32"/>
      <c r="K65" s="32"/>
      <c r="L65" s="33"/>
    </row>
    <row r="66" spans="1:12" ht="25.5" x14ac:dyDescent="0.3">
      <c r="A66" s="31"/>
      <c r="B66" s="13" t="s">
        <v>50</v>
      </c>
      <c r="C66" s="31"/>
      <c r="D66" s="31"/>
      <c r="E66" s="31"/>
      <c r="F66" s="31"/>
      <c r="G66" s="31"/>
      <c r="H66" s="26"/>
      <c r="I66" s="32"/>
      <c r="J66" s="32"/>
      <c r="K66" s="32"/>
      <c r="L66" s="33"/>
    </row>
    <row r="67" spans="1:12" ht="112.5" x14ac:dyDescent="0.3">
      <c r="A67" s="10" t="s">
        <v>63</v>
      </c>
      <c r="B67" s="9" t="s">
        <v>91</v>
      </c>
      <c r="C67" s="19">
        <v>1</v>
      </c>
      <c r="D67" s="19" t="s">
        <v>27</v>
      </c>
      <c r="E67" s="11">
        <v>45291</v>
      </c>
      <c r="F67" s="11">
        <v>45291</v>
      </c>
      <c r="G67" s="11">
        <v>45291</v>
      </c>
      <c r="H67" s="19"/>
      <c r="I67" s="17">
        <v>45000</v>
      </c>
      <c r="J67" s="17">
        <v>45000</v>
      </c>
      <c r="K67" s="17">
        <v>0</v>
      </c>
      <c r="L67" s="2"/>
    </row>
    <row r="68" spans="1:12" ht="25.5" x14ac:dyDescent="0.3">
      <c r="A68" s="31"/>
      <c r="B68" s="13" t="s">
        <v>48</v>
      </c>
      <c r="C68" s="31"/>
      <c r="D68" s="31"/>
      <c r="E68" s="31"/>
      <c r="F68" s="31"/>
      <c r="G68" s="31"/>
      <c r="H68" s="14" t="s">
        <v>49</v>
      </c>
      <c r="I68" s="32"/>
      <c r="J68" s="32"/>
      <c r="K68" s="32"/>
      <c r="L68" s="33"/>
    </row>
    <row r="69" spans="1:12" ht="25.5" x14ac:dyDescent="0.3">
      <c r="A69" s="31"/>
      <c r="B69" s="13" t="s">
        <v>50</v>
      </c>
      <c r="C69" s="31"/>
      <c r="D69" s="31"/>
      <c r="E69" s="31"/>
      <c r="F69" s="31"/>
      <c r="G69" s="31"/>
      <c r="H69" s="26"/>
      <c r="I69" s="32"/>
      <c r="J69" s="32"/>
      <c r="K69" s="32"/>
      <c r="L69" s="33"/>
    </row>
    <row r="70" spans="1:12" ht="37.5" x14ac:dyDescent="0.3">
      <c r="A70" s="10" t="s">
        <v>8</v>
      </c>
      <c r="B70" s="9" t="s">
        <v>92</v>
      </c>
      <c r="C70" s="19">
        <v>1</v>
      </c>
      <c r="D70" s="19" t="s">
        <v>27</v>
      </c>
      <c r="E70" s="11">
        <v>45291</v>
      </c>
      <c r="F70" s="11">
        <v>45291</v>
      </c>
      <c r="G70" s="11">
        <v>45291</v>
      </c>
      <c r="H70" s="19" t="s">
        <v>37</v>
      </c>
      <c r="I70" s="17">
        <f>SUM(I71+I74+I77+I80)</f>
        <v>6791.3</v>
      </c>
      <c r="J70" s="17">
        <f>SUM(J71+J74+J77+J80+J83+J86+J89)</f>
        <v>1087304.8</v>
      </c>
      <c r="K70" s="17">
        <f>SUM(K71+K74+K77)</f>
        <v>1896.57</v>
      </c>
      <c r="L70" s="7"/>
    </row>
    <row r="71" spans="1:12" ht="37.5" x14ac:dyDescent="0.3">
      <c r="A71" s="10" t="s">
        <v>52</v>
      </c>
      <c r="B71" s="21" t="s">
        <v>93</v>
      </c>
      <c r="C71" s="19">
        <v>1</v>
      </c>
      <c r="D71" s="19" t="s">
        <v>27</v>
      </c>
      <c r="E71" s="11">
        <v>45291</v>
      </c>
      <c r="F71" s="11">
        <v>45291</v>
      </c>
      <c r="G71" s="11">
        <v>45291</v>
      </c>
      <c r="H71" s="26"/>
      <c r="I71" s="18">
        <v>6791.3</v>
      </c>
      <c r="J71" s="18">
        <v>6791.3</v>
      </c>
      <c r="K71" s="18">
        <v>1896.57</v>
      </c>
      <c r="L71" s="33"/>
    </row>
    <row r="72" spans="1:12" ht="25.5" x14ac:dyDescent="0.3">
      <c r="A72" s="31"/>
      <c r="B72" s="13" t="s">
        <v>48</v>
      </c>
      <c r="C72" s="31"/>
      <c r="D72" s="31"/>
      <c r="E72" s="31"/>
      <c r="F72" s="31"/>
      <c r="G72" s="31"/>
      <c r="H72" s="14" t="s">
        <v>49</v>
      </c>
      <c r="I72" s="18"/>
      <c r="J72" s="18"/>
      <c r="K72" s="18"/>
      <c r="L72" s="33"/>
    </row>
    <row r="73" spans="1:12" ht="25.5" x14ac:dyDescent="0.3">
      <c r="A73" s="31"/>
      <c r="B73" s="13" t="s">
        <v>50</v>
      </c>
      <c r="C73" s="31"/>
      <c r="D73" s="31"/>
      <c r="E73" s="31"/>
      <c r="F73" s="31"/>
      <c r="G73" s="31"/>
      <c r="H73" s="26"/>
      <c r="I73" s="18"/>
      <c r="J73" s="18"/>
      <c r="K73" s="18"/>
      <c r="L73" s="33"/>
    </row>
    <row r="74" spans="1:12" ht="56.25" x14ac:dyDescent="0.3">
      <c r="A74" s="10" t="s">
        <v>53</v>
      </c>
      <c r="B74" s="29" t="s">
        <v>94</v>
      </c>
      <c r="C74" s="19">
        <v>1</v>
      </c>
      <c r="D74" s="19" t="s">
        <v>27</v>
      </c>
      <c r="E74" s="11">
        <v>45291</v>
      </c>
      <c r="F74" s="11">
        <v>45291</v>
      </c>
      <c r="G74" s="11">
        <v>45291</v>
      </c>
      <c r="H74" s="26"/>
      <c r="I74" s="17">
        <v>0</v>
      </c>
      <c r="J74" s="17">
        <v>0</v>
      </c>
      <c r="K74" s="17">
        <v>0</v>
      </c>
      <c r="L74" s="33"/>
    </row>
    <row r="75" spans="1:12" ht="25.5" x14ac:dyDescent="0.3">
      <c r="A75" s="31"/>
      <c r="B75" s="13" t="s">
        <v>48</v>
      </c>
      <c r="C75" s="31"/>
      <c r="D75" s="31"/>
      <c r="E75" s="31"/>
      <c r="F75" s="31"/>
      <c r="G75" s="31"/>
      <c r="H75" s="14" t="s">
        <v>49</v>
      </c>
      <c r="I75" s="18"/>
      <c r="J75" s="18"/>
      <c r="K75" s="18"/>
      <c r="L75" s="33"/>
    </row>
    <row r="76" spans="1:12" ht="25.5" x14ac:dyDescent="0.3">
      <c r="A76" s="31"/>
      <c r="B76" s="13" t="s">
        <v>50</v>
      </c>
      <c r="C76" s="31"/>
      <c r="D76" s="31"/>
      <c r="E76" s="31"/>
      <c r="F76" s="31"/>
      <c r="G76" s="31"/>
      <c r="H76" s="26"/>
      <c r="I76" s="18"/>
      <c r="J76" s="18"/>
      <c r="K76" s="18"/>
      <c r="L76" s="33"/>
    </row>
    <row r="77" spans="1:12" ht="56.25" x14ac:dyDescent="0.3">
      <c r="A77" s="10" t="s">
        <v>55</v>
      </c>
      <c r="B77" s="30" t="s">
        <v>54</v>
      </c>
      <c r="C77" s="19">
        <v>1</v>
      </c>
      <c r="D77" s="19" t="s">
        <v>27</v>
      </c>
      <c r="E77" s="11">
        <v>45291</v>
      </c>
      <c r="F77" s="11">
        <v>45291</v>
      </c>
      <c r="G77" s="11">
        <v>45291</v>
      </c>
      <c r="H77" s="22"/>
      <c r="I77" s="18">
        <v>0</v>
      </c>
      <c r="J77" s="18">
        <v>0</v>
      </c>
      <c r="K77" s="17">
        <v>0</v>
      </c>
      <c r="L77" s="23"/>
    </row>
    <row r="78" spans="1:12" ht="25.5" x14ac:dyDescent="0.3">
      <c r="A78" s="31"/>
      <c r="B78" s="13" t="s">
        <v>48</v>
      </c>
      <c r="C78" s="31"/>
      <c r="D78" s="31"/>
      <c r="E78" s="31"/>
      <c r="F78" s="31"/>
      <c r="G78" s="31"/>
      <c r="H78" s="14" t="s">
        <v>49</v>
      </c>
      <c r="I78" s="18"/>
      <c r="J78" s="18"/>
      <c r="K78" s="18"/>
      <c r="L78" s="33"/>
    </row>
    <row r="79" spans="1:12" ht="25.5" x14ac:dyDescent="0.3">
      <c r="A79" s="31"/>
      <c r="B79" s="13" t="s">
        <v>50</v>
      </c>
      <c r="C79" s="31"/>
      <c r="D79" s="31"/>
      <c r="E79" s="31"/>
      <c r="F79" s="31"/>
      <c r="G79" s="31"/>
      <c r="H79" s="26"/>
      <c r="I79" s="18"/>
      <c r="J79" s="18"/>
      <c r="K79" s="18"/>
      <c r="L79" s="33"/>
    </row>
    <row r="80" spans="1:12" ht="37.5" x14ac:dyDescent="0.3">
      <c r="A80" s="10" t="s">
        <v>95</v>
      </c>
      <c r="B80" s="23" t="s">
        <v>64</v>
      </c>
      <c r="C80" s="19">
        <v>1</v>
      </c>
      <c r="D80" s="19" t="s">
        <v>27</v>
      </c>
      <c r="E80" s="11">
        <v>45291</v>
      </c>
      <c r="F80" s="11">
        <v>45291</v>
      </c>
      <c r="G80" s="11">
        <v>45291</v>
      </c>
      <c r="H80" s="22"/>
      <c r="I80" s="18">
        <v>0</v>
      </c>
      <c r="J80" s="18">
        <v>0</v>
      </c>
      <c r="K80" s="17">
        <v>0</v>
      </c>
      <c r="L80" s="23"/>
    </row>
    <row r="81" spans="1:12" ht="25.5" x14ac:dyDescent="0.3">
      <c r="A81" s="31"/>
      <c r="B81" s="13" t="s">
        <v>48</v>
      </c>
      <c r="C81" s="31"/>
      <c r="D81" s="31"/>
      <c r="E81" s="31"/>
      <c r="F81" s="31"/>
      <c r="G81" s="31"/>
      <c r="H81" s="14" t="s">
        <v>49</v>
      </c>
      <c r="I81" s="18"/>
      <c r="J81" s="18"/>
      <c r="K81" s="18"/>
      <c r="L81" s="33"/>
    </row>
    <row r="82" spans="1:12" ht="25.5" x14ac:dyDescent="0.3">
      <c r="A82" s="31"/>
      <c r="B82" s="13" t="s">
        <v>50</v>
      </c>
      <c r="C82" s="31"/>
      <c r="D82" s="31"/>
      <c r="E82" s="31"/>
      <c r="F82" s="31"/>
      <c r="G82" s="31"/>
      <c r="H82" s="26"/>
      <c r="I82" s="18"/>
      <c r="J82" s="18"/>
      <c r="K82" s="18"/>
      <c r="L82" s="33"/>
    </row>
    <row r="83" spans="1:12" ht="96.75" customHeight="1" x14ac:dyDescent="0.3">
      <c r="A83" s="10" t="s">
        <v>96</v>
      </c>
      <c r="B83" s="30" t="s">
        <v>109</v>
      </c>
      <c r="C83" s="19">
        <v>1</v>
      </c>
      <c r="D83" s="19" t="s">
        <v>27</v>
      </c>
      <c r="E83" s="11">
        <v>45291</v>
      </c>
      <c r="F83" s="11">
        <v>45291</v>
      </c>
      <c r="G83" s="11">
        <v>45291</v>
      </c>
      <c r="H83" s="22"/>
      <c r="I83" s="24">
        <v>1070013.5</v>
      </c>
      <c r="J83" s="24">
        <v>1070013.5</v>
      </c>
      <c r="K83" s="17">
        <v>0</v>
      </c>
      <c r="L83" s="23"/>
    </row>
    <row r="84" spans="1:12" ht="25.5" x14ac:dyDescent="0.3">
      <c r="A84" s="31"/>
      <c r="B84" s="13" t="s">
        <v>48</v>
      </c>
      <c r="C84" s="31"/>
      <c r="D84" s="31"/>
      <c r="E84" s="31"/>
      <c r="F84" s="31"/>
      <c r="G84" s="31"/>
      <c r="H84" s="14" t="s">
        <v>49</v>
      </c>
      <c r="I84" s="18"/>
      <c r="J84" s="18"/>
      <c r="K84" s="18"/>
      <c r="L84" s="33"/>
    </row>
    <row r="85" spans="1:12" ht="25.5" x14ac:dyDescent="0.3">
      <c r="A85" s="31"/>
      <c r="B85" s="13" t="s">
        <v>50</v>
      </c>
      <c r="C85" s="31"/>
      <c r="D85" s="31"/>
      <c r="E85" s="31"/>
      <c r="F85" s="31"/>
      <c r="G85" s="31"/>
      <c r="H85" s="26"/>
      <c r="I85" s="18"/>
      <c r="J85" s="18"/>
      <c r="K85" s="18"/>
      <c r="L85" s="33"/>
    </row>
    <row r="86" spans="1:12" ht="56.25" x14ac:dyDescent="0.3">
      <c r="A86" s="10" t="s">
        <v>97</v>
      </c>
      <c r="B86" s="23" t="s">
        <v>98</v>
      </c>
      <c r="C86" s="19">
        <v>1</v>
      </c>
      <c r="D86" s="19" t="s">
        <v>27</v>
      </c>
      <c r="E86" s="11">
        <v>45291</v>
      </c>
      <c r="F86" s="11">
        <v>45291</v>
      </c>
      <c r="G86" s="11">
        <v>45291</v>
      </c>
      <c r="H86" s="22"/>
      <c r="I86" s="24">
        <v>10500</v>
      </c>
      <c r="J86" s="24">
        <v>10500</v>
      </c>
      <c r="K86" s="17">
        <v>0</v>
      </c>
      <c r="L86" s="23"/>
    </row>
    <row r="87" spans="1:12" ht="25.5" x14ac:dyDescent="0.3">
      <c r="A87" s="31"/>
      <c r="B87" s="13" t="s">
        <v>48</v>
      </c>
      <c r="C87" s="31"/>
      <c r="D87" s="31"/>
      <c r="E87" s="31"/>
      <c r="F87" s="31"/>
      <c r="G87" s="31"/>
      <c r="H87" s="14" t="s">
        <v>49</v>
      </c>
      <c r="I87" s="18"/>
      <c r="J87" s="18"/>
      <c r="K87" s="18"/>
      <c r="L87" s="33"/>
    </row>
    <row r="88" spans="1:12" ht="25.5" x14ac:dyDescent="0.3">
      <c r="A88" s="31"/>
      <c r="B88" s="13" t="s">
        <v>50</v>
      </c>
      <c r="C88" s="31"/>
      <c r="D88" s="31"/>
      <c r="E88" s="31"/>
      <c r="F88" s="31"/>
      <c r="G88" s="31"/>
      <c r="H88" s="26"/>
      <c r="I88" s="18"/>
      <c r="J88" s="18"/>
      <c r="K88" s="18"/>
      <c r="L88" s="33"/>
    </row>
    <row r="89" spans="1:12" ht="154.5" customHeight="1" x14ac:dyDescent="0.3">
      <c r="A89" s="10" t="s">
        <v>99</v>
      </c>
      <c r="B89" s="29" t="s">
        <v>110</v>
      </c>
      <c r="C89" s="19">
        <v>1</v>
      </c>
      <c r="D89" s="19" t="s">
        <v>27</v>
      </c>
      <c r="E89" s="11">
        <v>45291</v>
      </c>
      <c r="F89" s="11">
        <v>45291</v>
      </c>
      <c r="G89" s="11">
        <v>45291</v>
      </c>
      <c r="H89" s="22"/>
      <c r="I89" s="17">
        <v>0</v>
      </c>
      <c r="J89" s="17">
        <v>0</v>
      </c>
      <c r="K89" s="17">
        <v>0</v>
      </c>
      <c r="L89" s="23"/>
    </row>
    <row r="90" spans="1:12" ht="25.5" x14ac:dyDescent="0.3">
      <c r="A90" s="31"/>
      <c r="B90" s="13" t="s">
        <v>48</v>
      </c>
      <c r="C90" s="31"/>
      <c r="D90" s="31"/>
      <c r="E90" s="31"/>
      <c r="F90" s="31"/>
      <c r="G90" s="31"/>
      <c r="H90" s="14" t="s">
        <v>49</v>
      </c>
      <c r="I90" s="18"/>
      <c r="J90" s="18"/>
      <c r="K90" s="18"/>
      <c r="L90" s="33"/>
    </row>
    <row r="91" spans="1:12" ht="25.5" x14ac:dyDescent="0.3">
      <c r="A91" s="31"/>
      <c r="B91" s="13" t="s">
        <v>50</v>
      </c>
      <c r="C91" s="31"/>
      <c r="D91" s="31"/>
      <c r="E91" s="31"/>
      <c r="F91" s="31"/>
      <c r="G91" s="31"/>
      <c r="H91" s="26"/>
      <c r="I91" s="18"/>
      <c r="J91" s="18"/>
      <c r="K91" s="18"/>
      <c r="L91" s="33"/>
    </row>
    <row r="92" spans="1:12" ht="43.5" customHeight="1" x14ac:dyDescent="0.3">
      <c r="A92" s="10" t="s">
        <v>42</v>
      </c>
      <c r="B92" s="9" t="s">
        <v>43</v>
      </c>
      <c r="C92" s="19" t="s">
        <v>47</v>
      </c>
      <c r="D92" s="19" t="s">
        <v>27</v>
      </c>
      <c r="E92" s="11">
        <v>45291</v>
      </c>
      <c r="F92" s="11">
        <v>45291</v>
      </c>
      <c r="G92" s="11">
        <v>45291</v>
      </c>
      <c r="H92" s="19"/>
      <c r="I92" s="17">
        <v>0</v>
      </c>
      <c r="J92" s="17">
        <v>0</v>
      </c>
      <c r="K92" s="17">
        <v>0</v>
      </c>
      <c r="L92" s="7"/>
    </row>
    <row r="93" spans="1:12" ht="25.5" x14ac:dyDescent="0.3">
      <c r="A93" s="31"/>
      <c r="B93" s="13" t="s">
        <v>48</v>
      </c>
      <c r="C93" s="31"/>
      <c r="D93" s="31"/>
      <c r="E93" s="31"/>
      <c r="F93" s="31"/>
      <c r="G93" s="31"/>
      <c r="H93" s="14" t="s">
        <v>49</v>
      </c>
      <c r="I93" s="32"/>
      <c r="J93" s="32"/>
      <c r="K93" s="32"/>
      <c r="L93" s="33"/>
    </row>
    <row r="94" spans="1:12" ht="25.5" x14ac:dyDescent="0.3">
      <c r="A94" s="31"/>
      <c r="B94" s="13" t="s">
        <v>50</v>
      </c>
      <c r="C94" s="31"/>
      <c r="D94" s="31"/>
      <c r="E94" s="31"/>
      <c r="F94" s="31"/>
      <c r="G94" s="31"/>
      <c r="H94" s="26"/>
      <c r="I94" s="32"/>
      <c r="J94" s="32"/>
      <c r="K94" s="32"/>
      <c r="L94" s="33"/>
    </row>
    <row r="95" spans="1:12" ht="37.5" x14ac:dyDescent="0.3">
      <c r="A95" s="10" t="s">
        <v>44</v>
      </c>
      <c r="B95" s="9" t="s">
        <v>100</v>
      </c>
      <c r="C95" s="19">
        <v>1</v>
      </c>
      <c r="D95" s="19" t="s">
        <v>27</v>
      </c>
      <c r="E95" s="11">
        <v>45291</v>
      </c>
      <c r="F95" s="11">
        <v>45291</v>
      </c>
      <c r="G95" s="11">
        <v>45291</v>
      </c>
      <c r="H95" s="19"/>
      <c r="I95" s="17">
        <f>SUM(I96)</f>
        <v>1019.2</v>
      </c>
      <c r="J95" s="17">
        <f>SUM(I96)</f>
        <v>1019.2</v>
      </c>
      <c r="K95" s="17">
        <f>SUM(K96)</f>
        <v>812.6</v>
      </c>
      <c r="L95" s="7"/>
    </row>
    <row r="96" spans="1:12" ht="60" customHeight="1" x14ac:dyDescent="0.3">
      <c r="A96" s="10" t="s">
        <v>101</v>
      </c>
      <c r="B96" s="9" t="s">
        <v>102</v>
      </c>
      <c r="C96" s="19">
        <v>1</v>
      </c>
      <c r="D96" s="19" t="s">
        <v>27</v>
      </c>
      <c r="E96" s="11">
        <v>45291</v>
      </c>
      <c r="F96" s="11">
        <v>45291</v>
      </c>
      <c r="G96" s="11">
        <v>45291</v>
      </c>
      <c r="H96" s="19"/>
      <c r="I96" s="17">
        <v>1019.2</v>
      </c>
      <c r="J96" s="17">
        <v>1019.2</v>
      </c>
      <c r="K96" s="17">
        <v>812.6</v>
      </c>
      <c r="L96" s="7"/>
    </row>
    <row r="97" spans="1:12" ht="25.5" x14ac:dyDescent="0.3">
      <c r="A97" s="31"/>
      <c r="B97" s="13" t="s">
        <v>48</v>
      </c>
      <c r="C97" s="31"/>
      <c r="D97" s="31"/>
      <c r="E97" s="31"/>
      <c r="F97" s="31"/>
      <c r="G97" s="31"/>
      <c r="H97" s="14" t="s">
        <v>49</v>
      </c>
      <c r="I97" s="32"/>
      <c r="J97" s="32"/>
      <c r="K97" s="32"/>
      <c r="L97" s="33"/>
    </row>
    <row r="98" spans="1:12" ht="25.5" x14ac:dyDescent="0.3">
      <c r="A98" s="31"/>
      <c r="B98" s="13" t="s">
        <v>50</v>
      </c>
      <c r="C98" s="31"/>
      <c r="D98" s="31"/>
      <c r="E98" s="31"/>
      <c r="F98" s="31"/>
      <c r="G98" s="31"/>
      <c r="H98" s="26"/>
      <c r="I98" s="32"/>
      <c r="J98" s="32"/>
      <c r="K98" s="32"/>
      <c r="L98" s="33"/>
    </row>
    <row r="99" spans="1:12" ht="18.75" x14ac:dyDescent="0.3">
      <c r="A99" s="10" t="s">
        <v>45</v>
      </c>
      <c r="B99" s="9" t="s">
        <v>103</v>
      </c>
      <c r="C99" s="19">
        <v>1</v>
      </c>
      <c r="D99" s="19" t="s">
        <v>27</v>
      </c>
      <c r="E99" s="11">
        <v>45291</v>
      </c>
      <c r="F99" s="11">
        <v>45291</v>
      </c>
      <c r="G99" s="11">
        <v>45291</v>
      </c>
      <c r="H99" s="19"/>
      <c r="I99" s="17">
        <f>SUM(I100)</f>
        <v>0</v>
      </c>
      <c r="J99" s="17">
        <f>SUM(J100)</f>
        <v>0</v>
      </c>
      <c r="K99" s="17">
        <f>SUM(K100)</f>
        <v>0</v>
      </c>
      <c r="L99" s="19"/>
    </row>
    <row r="100" spans="1:12" ht="37.5" x14ac:dyDescent="0.3">
      <c r="A100" s="10" t="s">
        <v>104</v>
      </c>
      <c r="B100" s="21" t="s">
        <v>105</v>
      </c>
      <c r="C100" s="19">
        <v>1</v>
      </c>
      <c r="D100" s="19" t="s">
        <v>27</v>
      </c>
      <c r="E100" s="11">
        <v>45291</v>
      </c>
      <c r="F100" s="11">
        <v>45291</v>
      </c>
      <c r="G100" s="11">
        <v>45291</v>
      </c>
      <c r="H100" s="22"/>
      <c r="I100" s="18">
        <v>0</v>
      </c>
      <c r="J100" s="18">
        <v>0</v>
      </c>
      <c r="K100" s="18">
        <v>0</v>
      </c>
      <c r="L100" s="22"/>
    </row>
    <row r="101" spans="1:12" ht="25.5" x14ac:dyDescent="0.3">
      <c r="A101" s="31"/>
      <c r="B101" s="13" t="s">
        <v>48</v>
      </c>
      <c r="C101" s="31"/>
      <c r="D101" s="31"/>
      <c r="E101" s="31"/>
      <c r="F101" s="31"/>
      <c r="G101" s="31"/>
      <c r="H101" s="14" t="s">
        <v>49</v>
      </c>
      <c r="I101" s="25"/>
      <c r="J101" s="25"/>
      <c r="K101" s="25"/>
      <c r="L101" s="26"/>
    </row>
    <row r="102" spans="1:12" ht="25.5" x14ac:dyDescent="0.3">
      <c r="A102" s="31"/>
      <c r="B102" s="13" t="s">
        <v>50</v>
      </c>
      <c r="C102" s="31"/>
      <c r="D102" s="31"/>
      <c r="E102" s="31"/>
      <c r="F102" s="31"/>
      <c r="G102" s="31"/>
      <c r="H102" s="26"/>
      <c r="I102" s="25"/>
      <c r="J102" s="25"/>
      <c r="K102" s="25"/>
      <c r="L102" s="26"/>
    </row>
    <row r="103" spans="1:12" ht="121.5" customHeight="1" x14ac:dyDescent="0.3">
      <c r="A103" s="10" t="s">
        <v>46</v>
      </c>
      <c r="B103" s="9" t="s">
        <v>106</v>
      </c>
      <c r="C103" s="19">
        <v>1</v>
      </c>
      <c r="D103" s="19" t="s">
        <v>27</v>
      </c>
      <c r="E103" s="11">
        <v>45291</v>
      </c>
      <c r="F103" s="11">
        <v>45291</v>
      </c>
      <c r="G103" s="11">
        <v>45291</v>
      </c>
      <c r="H103" s="19"/>
      <c r="I103" s="17">
        <v>0</v>
      </c>
      <c r="J103" s="17">
        <v>0</v>
      </c>
      <c r="K103" s="17">
        <v>0</v>
      </c>
      <c r="L103" s="2"/>
    </row>
    <row r="104" spans="1:12" ht="25.5" x14ac:dyDescent="0.3">
      <c r="A104" s="31"/>
      <c r="B104" s="13" t="s">
        <v>48</v>
      </c>
      <c r="C104" s="31"/>
      <c r="D104" s="31"/>
      <c r="E104" s="31"/>
      <c r="F104" s="31"/>
      <c r="G104" s="31"/>
      <c r="H104" s="14" t="s">
        <v>49</v>
      </c>
      <c r="I104" s="32"/>
      <c r="J104" s="32"/>
      <c r="K104" s="32"/>
      <c r="L104" s="33"/>
    </row>
    <row r="105" spans="1:12" ht="25.5" x14ac:dyDescent="0.3">
      <c r="A105" s="31"/>
      <c r="B105" s="13" t="s">
        <v>50</v>
      </c>
      <c r="C105" s="31"/>
      <c r="D105" s="31"/>
      <c r="E105" s="31"/>
      <c r="F105" s="31"/>
      <c r="G105" s="31"/>
      <c r="H105" s="26"/>
      <c r="I105" s="32"/>
      <c r="J105" s="32"/>
      <c r="K105" s="32"/>
      <c r="L105" s="33"/>
    </row>
    <row r="106" spans="1:12" ht="75" x14ac:dyDescent="0.3">
      <c r="A106" s="10" t="s">
        <v>4</v>
      </c>
      <c r="B106" s="9" t="s">
        <v>26</v>
      </c>
      <c r="C106" s="9"/>
      <c r="D106" s="9"/>
      <c r="E106" s="9"/>
      <c r="F106" s="9"/>
      <c r="G106" s="9"/>
      <c r="H106" s="19"/>
      <c r="I106" s="17">
        <f>SUM(I107+I110)</f>
        <v>43783.4</v>
      </c>
      <c r="J106" s="17">
        <f>SUM(J107+J110)</f>
        <v>43783.4</v>
      </c>
      <c r="K106" s="17">
        <f>SUM(K107+K110)</f>
        <v>10420.450000000001</v>
      </c>
      <c r="L106" s="7"/>
    </row>
    <row r="107" spans="1:12" ht="56.25" x14ac:dyDescent="0.3">
      <c r="A107" s="10" t="s">
        <v>13</v>
      </c>
      <c r="B107" s="9" t="s">
        <v>40</v>
      </c>
      <c r="C107" s="19">
        <v>1</v>
      </c>
      <c r="D107" s="19" t="s">
        <v>27</v>
      </c>
      <c r="E107" s="11">
        <v>45291</v>
      </c>
      <c r="F107" s="11">
        <v>45291</v>
      </c>
      <c r="G107" s="11">
        <v>45291</v>
      </c>
      <c r="H107" s="19"/>
      <c r="I107" s="27">
        <v>43783.4</v>
      </c>
      <c r="J107" s="27">
        <v>43783.4</v>
      </c>
      <c r="K107" s="4">
        <v>10420.450000000001</v>
      </c>
      <c r="L107" s="7"/>
    </row>
    <row r="108" spans="1:12" ht="25.5" x14ac:dyDescent="0.3">
      <c r="A108" s="31"/>
      <c r="B108" s="13" t="s">
        <v>48</v>
      </c>
      <c r="C108" s="31"/>
      <c r="D108" s="31"/>
      <c r="E108" s="31"/>
      <c r="F108" s="31"/>
      <c r="G108" s="31"/>
      <c r="H108" s="14" t="s">
        <v>49</v>
      </c>
      <c r="I108" s="32"/>
      <c r="J108" s="32"/>
      <c r="K108" s="32"/>
      <c r="L108" s="33"/>
    </row>
    <row r="109" spans="1:12" ht="25.5" x14ac:dyDescent="0.3">
      <c r="A109" s="31"/>
      <c r="B109" s="13" t="s">
        <v>50</v>
      </c>
      <c r="C109" s="31"/>
      <c r="D109" s="31"/>
      <c r="E109" s="31"/>
      <c r="F109" s="31"/>
      <c r="G109" s="31"/>
      <c r="H109" s="26"/>
      <c r="I109" s="32"/>
      <c r="J109" s="32"/>
      <c r="K109" s="32"/>
      <c r="L109" s="33"/>
    </row>
    <row r="110" spans="1:12" ht="61.5" customHeight="1" x14ac:dyDescent="0.3">
      <c r="A110" s="10" t="s">
        <v>56</v>
      </c>
      <c r="B110" s="9" t="s">
        <v>107</v>
      </c>
      <c r="C110" s="19">
        <v>1</v>
      </c>
      <c r="D110" s="19" t="s">
        <v>27</v>
      </c>
      <c r="E110" s="11">
        <v>44561</v>
      </c>
      <c r="F110" s="11">
        <v>44561</v>
      </c>
      <c r="G110" s="11">
        <v>44561</v>
      </c>
      <c r="H110" s="19"/>
      <c r="I110" s="17">
        <v>0</v>
      </c>
      <c r="J110" s="17">
        <v>0</v>
      </c>
      <c r="K110" s="17">
        <v>0</v>
      </c>
      <c r="L110" s="2"/>
    </row>
    <row r="111" spans="1:12" ht="28.5" customHeight="1" x14ac:dyDescent="0.3">
      <c r="A111" s="31"/>
      <c r="B111" s="13" t="s">
        <v>48</v>
      </c>
      <c r="C111" s="31"/>
      <c r="D111" s="31"/>
      <c r="E111" s="31"/>
      <c r="F111" s="31"/>
      <c r="G111" s="31"/>
      <c r="H111" s="14" t="s">
        <v>49</v>
      </c>
      <c r="I111" s="32"/>
      <c r="J111" s="32"/>
      <c r="K111" s="32"/>
      <c r="L111" s="33"/>
    </row>
    <row r="112" spans="1:12" ht="28.5" customHeight="1" x14ac:dyDescent="0.3">
      <c r="A112" s="31"/>
      <c r="B112" s="13" t="s">
        <v>50</v>
      </c>
      <c r="C112" s="31"/>
      <c r="D112" s="31"/>
      <c r="E112" s="31"/>
      <c r="F112" s="31"/>
      <c r="G112" s="31"/>
      <c r="H112" s="26"/>
      <c r="I112" s="32"/>
      <c r="J112" s="32"/>
      <c r="K112" s="32"/>
      <c r="L112" s="33"/>
    </row>
    <row r="113" spans="1:12" ht="27.75" customHeight="1" x14ac:dyDescent="0.3">
      <c r="B113" s="42"/>
      <c r="C113" s="42"/>
      <c r="D113" s="42"/>
      <c r="E113" s="42"/>
      <c r="F113" s="42"/>
      <c r="G113" s="42"/>
      <c r="H113" s="42"/>
      <c r="I113" s="42"/>
      <c r="J113" s="42"/>
      <c r="K113" s="42"/>
      <c r="L113" s="42"/>
    </row>
    <row r="114" spans="1:12" ht="83.25" customHeight="1" x14ac:dyDescent="0.3">
      <c r="A114" s="46" t="s">
        <v>115</v>
      </c>
      <c r="B114" s="46"/>
      <c r="C114" s="46"/>
      <c r="D114" s="46"/>
      <c r="E114" s="46"/>
      <c r="F114" s="46"/>
      <c r="G114" s="46"/>
      <c r="H114" s="46"/>
      <c r="I114" s="46"/>
      <c r="J114" s="46"/>
      <c r="K114" s="46"/>
      <c r="L114" s="46"/>
    </row>
  </sheetData>
  <mergeCells count="19">
    <mergeCell ref="A114:L114"/>
    <mergeCell ref="B113:L113"/>
    <mergeCell ref="D6:D7"/>
    <mergeCell ref="E6:E7"/>
    <mergeCell ref="F6:F7"/>
    <mergeCell ref="A8:H8"/>
    <mergeCell ref="B62:H62"/>
    <mergeCell ref="K1:L1"/>
    <mergeCell ref="A2:L2"/>
    <mergeCell ref="A3:L3"/>
    <mergeCell ref="A4:L4"/>
    <mergeCell ref="L6:L7"/>
    <mergeCell ref="A1:I1"/>
    <mergeCell ref="A6:A7"/>
    <mergeCell ref="B6:B7"/>
    <mergeCell ref="C6:C7"/>
    <mergeCell ref="G6:G7"/>
    <mergeCell ref="H6:H7"/>
    <mergeCell ref="I6:K6"/>
  </mergeCells>
  <phoneticPr fontId="1" type="noConversion"/>
  <pageMargins left="0.23622047244094491" right="0.23622047244094491" top="0.35433070866141736" bottom="0.19685039370078741" header="0.31496062992125984" footer="0.31496062992125984"/>
  <pageSetup paperSize="9" scale="48" fitToHeight="0" orientation="landscape" verticalDpi="200" r:id="rId1"/>
  <rowBreaks count="4" manualBreakCount="4">
    <brk id="24" max="11" man="1"/>
    <brk id="43" max="11" man="1"/>
    <brk id="61" max="11"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Форма 4</vt:lpstr>
      <vt:lpstr>'Форма 4'!Заголовки_для_печати</vt:lpstr>
      <vt:lpstr>'Форма 4'!Область_печати</vt:lpstr>
    </vt:vector>
  </TitlesOfParts>
  <Company>Минэкономразвития КБР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Апеков</dc:creator>
  <cp:lastModifiedBy>user</cp:lastModifiedBy>
  <cp:lastPrinted>2023-05-02T06:28:27Z</cp:lastPrinted>
  <dcterms:created xsi:type="dcterms:W3CDTF">2013-05-28T05:48:36Z</dcterms:created>
  <dcterms:modified xsi:type="dcterms:W3CDTF">2023-05-02T09:55:14Z</dcterms:modified>
</cp:coreProperties>
</file>